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kvdheijden\Downloads\"/>
    </mc:Choice>
  </mc:AlternateContent>
  <xr:revisionPtr revIDLastSave="0" documentId="13_ncr:1_{3C3D7D0B-C0D5-4073-9312-86A80392509D}" xr6:coauthVersionLast="47" xr6:coauthVersionMax="47" xr10:uidLastSave="{00000000-0000-0000-0000-000000000000}"/>
  <bookViews>
    <workbookView xWindow="14265" yWindow="-16320" windowWidth="29040" windowHeight="15840" xr2:uid="{00000000-000D-0000-FFFF-FFFF00000000}"/>
  </bookViews>
  <sheets>
    <sheet name="1_Salaristabel" sheetId="1" r:id="rId1"/>
    <sheet name="Blad1" sheetId="10" state="hidden" r:id="rId2"/>
    <sheet name="parameters" sheetId="6" r:id="rId3"/>
    <sheet name="bindingstoelage (schaalp.)" sheetId="7" r:id="rId4"/>
    <sheet name="stagiaires" sheetId="9" state="hidden" r:id="rId5"/>
    <sheet name="okt toelage(schaalp)" sheetId="2" r:id="rId6"/>
    <sheet name="okt toelage max (schaalp.)" sheetId="3" r:id="rId7"/>
    <sheet name="conversietabellen" sheetId="4" state="hidden" r:id="rId8"/>
  </sheets>
  <externalReferences>
    <externalReference r:id="rId9"/>
  </externalReferences>
  <definedNames>
    <definedName name="_xlnm._FilterDatabase" localSheetId="0" hidden="1">'1_Salaristabel'!$A$5:$BW$5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4" l="1"/>
  <c r="I49" i="4"/>
  <c r="I50" i="4" s="1"/>
  <c r="N48" i="4"/>
  <c r="N49" i="4" s="1"/>
  <c r="D48" i="4"/>
  <c r="D49" i="4" s="1"/>
  <c r="N47" i="4"/>
  <c r="I47" i="4"/>
  <c r="I48" i="4" s="1"/>
  <c r="D47" i="4"/>
  <c r="N46" i="4"/>
  <c r="I46" i="4"/>
  <c r="D46" i="4"/>
  <c r="N45" i="4"/>
  <c r="D45" i="4"/>
  <c r="N44" i="4"/>
  <c r="I44" i="4"/>
  <c r="I45" i="4" s="1"/>
  <c r="D44" i="4"/>
  <c r="N43" i="4"/>
  <c r="I43" i="4"/>
  <c r="N42" i="4"/>
  <c r="I42" i="4"/>
  <c r="D42" i="4"/>
  <c r="D43" i="4" s="1"/>
  <c r="N41" i="4"/>
  <c r="I41" i="4"/>
  <c r="D41" i="4"/>
  <c r="N40" i="4"/>
  <c r="I40" i="4"/>
  <c r="D40" i="4"/>
  <c r="N39" i="4"/>
  <c r="I39" i="4"/>
  <c r="D39" i="4"/>
  <c r="N38" i="4"/>
  <c r="I38" i="4"/>
  <c r="D38" i="4"/>
  <c r="I33" i="4"/>
  <c r="N32" i="4"/>
  <c r="I32" i="4"/>
  <c r="D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N23" i="4"/>
  <c r="I23" i="4"/>
  <c r="D23" i="4"/>
  <c r="N22" i="4"/>
  <c r="I22" i="4"/>
  <c r="D22" i="4"/>
  <c r="N17" i="4"/>
  <c r="N16" i="4"/>
  <c r="I16" i="4"/>
  <c r="N15" i="4"/>
  <c r="I15" i="4"/>
  <c r="D15" i="4"/>
  <c r="N14" i="4"/>
  <c r="I14" i="4"/>
  <c r="D14" i="4"/>
  <c r="N13" i="4"/>
  <c r="I13" i="4"/>
  <c r="D13" i="4"/>
  <c r="N12" i="4"/>
  <c r="I12" i="4"/>
  <c r="D12" i="4"/>
  <c r="N11" i="4"/>
  <c r="I11" i="4"/>
  <c r="D11" i="4"/>
  <c r="N10" i="4"/>
  <c r="I10" i="4"/>
  <c r="N9" i="4"/>
  <c r="I9" i="4"/>
  <c r="D9" i="4"/>
  <c r="D10" i="4" s="1"/>
</calcChain>
</file>

<file path=xl/sharedStrings.xml><?xml version="1.0" encoding="utf-8"?>
<sst xmlns="http://schemas.openxmlformats.org/spreadsheetml/2006/main" count="965" uniqueCount="248">
  <si>
    <t>Boek-/Schooljaar</t>
  </si>
  <si>
    <t>Onderwijstype</t>
  </si>
  <si>
    <t>jan-2025</t>
  </si>
  <si>
    <t>2024/2025</t>
  </si>
  <si>
    <t>VO</t>
  </si>
  <si>
    <t/>
  </si>
  <si>
    <t>Periodiek</t>
  </si>
  <si>
    <t>Schaal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</si>
  <si>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</si>
  <si>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</si>
  <si>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</si>
  <si>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</si>
  <si>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</si>
  <si>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</si>
  <si>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</si>
  <si>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</si>
  <si>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</si>
  <si>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</si>
  <si>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</si>
  <si>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</si>
  <si>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</si>
  <si>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</si>
  <si>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</si>
  <si>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</si>
  <si>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</si>
  <si>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</si>
  <si>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</si>
  <si>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</si>
  <si>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</si>
  <si>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</si>
  <si>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</si>
  <si>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</si>
  <si>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</si>
  <si>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</si>
  <si>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</si>
  <si>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</si>
  <si>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</si>
  <si>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</si>
  <si>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</si>
  <si>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</si>
  <si>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</si>
  <si>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</si>
  <si>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</si>
  <si>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</si>
  <si>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</si>
  <si>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</si>
  <si>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</si>
  <si>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</si>
  <si>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</si>
  <si>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</si>
  <si>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</si>
  <si>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</si>
  <si>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</si>
  <si>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</si>
  <si>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</si>
  <si>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</si>
  <si>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</si>
  <si>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</si>
  <si>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</si>
  <si>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</si>
  <si>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</si>
  <si>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</si>
  <si>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</si>
  <si>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</si>
  <si>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</si>
  <si>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</si>
  <si>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</si>
  <si>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</si>
  <si>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</si>
  <si>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</si>
  <si>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</si>
  <si>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</si>
  <si>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</si>
  <si>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</si>
  <si>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J15</t>
  </si>
  <si>
    <t>J16</t>
  </si>
  <si>
    <t>J17</t>
  </si>
  <si>
    <t>J18</t>
  </si>
  <si>
    <t>J19</t>
  </si>
  <si>
    <t>J20</t>
  </si>
  <si>
    <t>J21</t>
  </si>
  <si>
    <t>LB</t>
  </si>
  <si>
    <t>LC</t>
  </si>
  <si>
    <t>LD</t>
  </si>
  <si>
    <t>LE</t>
  </si>
  <si>
    <t>A10</t>
  </si>
  <si>
    <t>A11</t>
  </si>
  <si>
    <t>A12</t>
  </si>
  <si>
    <t>A13</t>
  </si>
  <si>
    <t>D11</t>
  </si>
  <si>
    <t>D12</t>
  </si>
  <si>
    <t>D13</t>
  </si>
  <si>
    <t>D14</t>
  </si>
  <si>
    <t>D15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</si>
  <si>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</si>
  <si>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</si>
  <si>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</si>
  <si>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</si>
  <si>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</si>
  <si>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</si>
  <si>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</si>
  <si>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</si>
  <si>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</si>
  <si>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LIO</t>
  </si>
  <si>
    <t>LIO-LB</t>
  </si>
  <si>
    <t>LIO-LC</t>
  </si>
  <si>
    <t>OIO</t>
  </si>
  <si>
    <t>P</t>
  </si>
  <si>
    <t>PART</t>
  </si>
  <si>
    <t>B1</t>
  </si>
  <si>
    <t>B2</t>
  </si>
  <si>
    <t>B3</t>
  </si>
  <si>
    <t>B4</t>
  </si>
  <si>
    <t>B5</t>
  </si>
  <si>
    <t>B6</t>
  </si>
  <si>
    <t>LA</t>
  </si>
  <si>
    <t>L10</t>
  </si>
  <si>
    <t>L11</t>
  </si>
  <si>
    <t>L12</t>
  </si>
  <si>
    <t>L13</t>
  </si>
  <si>
    <t>L14</t>
  </si>
  <si>
    <t>AA</t>
  </si>
  <si>
    <t>AB</t>
  </si>
  <si>
    <t>AC</t>
  </si>
  <si>
    <t>AD</t>
  </si>
  <si>
    <t>AE</t>
  </si>
  <si>
    <t>DA</t>
  </si>
  <si>
    <t>DB</t>
  </si>
  <si>
    <t>DBU</t>
  </si>
  <si>
    <t>DC</t>
  </si>
  <si>
    <t>DCU</t>
  </si>
  <si>
    <t>DD</t>
  </si>
  <si>
    <t>DE</t>
  </si>
  <si>
    <t>Salaris Component</t>
  </si>
  <si>
    <t>Schooljaar</t>
  </si>
  <si>
    <t>Oktobertoelage per schaal</t>
  </si>
  <si>
    <t>aug-2024</t>
  </si>
  <si>
    <t>sep-2024</t>
  </si>
  <si>
    <t>okt-2024</t>
  </si>
  <si>
    <t>nov-2024</t>
  </si>
  <si>
    <t>dec-2024</t>
  </si>
  <si>
    <t>feb-2025</t>
  </si>
  <si>
    <t>mrt-2025</t>
  </si>
  <si>
    <t>apr-2025</t>
  </si>
  <si>
    <t>mei-2025</t>
  </si>
  <si>
    <t>jun-2025</t>
  </si>
  <si>
    <t>jul-2025</t>
  </si>
  <si>
    <t>Oktobertoelage max per schaal</t>
  </si>
  <si>
    <t>Conversietabel OOP schaal 1 t/m 8, schaal  11 en instroomschaal 1 (At-nummering)</t>
  </si>
  <si>
    <t>Oud =</t>
  </si>
  <si>
    <t>Medewerker zit in betreffende schaal/trede</t>
  </si>
  <si>
    <t xml:space="preserve">Nieuw = </t>
  </si>
  <si>
    <t>Medewerker verhuist naar betreffende schaal/trede (= incl cao verhoging van 4,9%)</t>
  </si>
  <si>
    <t>Schaal 1</t>
  </si>
  <si>
    <t>Schaal 2</t>
  </si>
  <si>
    <t>Schaal 3</t>
  </si>
  <si>
    <t>Oud</t>
  </si>
  <si>
    <t>Nieuw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</si>
  <si>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</si>
  <si>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</si>
  <si>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</si>
  <si>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</si>
  <si>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</si>
  <si>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</si>
  <si>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</si>
  <si>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</si>
  <si>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</si>
  <si>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Schaal 4</t>
  </si>
  <si>
    <t>Schaal 5</t>
  </si>
  <si>
    <t>Schaal 6</t>
  </si>
  <si>
    <t>10 </t>
  </si>
  <si>
    <t>11 </t>
  </si>
  <si>
    <t>Schaal 7</t>
  </si>
  <si>
    <t>Schaal 8</t>
  </si>
  <si>
    <t>Schaal 11</t>
  </si>
  <si>
    <t>12 </t>
  </si>
  <si>
    <t>13 </t>
  </si>
  <si>
    <t>Instroomschaal 1</t>
  </si>
  <si>
    <t>At1</t>
  </si>
  <si>
    <t>At2</t>
  </si>
  <si>
    <t>Percentage loonstijging</t>
  </si>
  <si>
    <t>Duurzame inzetbaarheid - basis</t>
  </si>
  <si>
    <t>Duurzame inzetbaarheid - totaal</t>
  </si>
  <si>
    <t>Duurzame inzetbaarheid - totaal overgangsregeling</t>
  </si>
  <si>
    <t>Normjaartaak</t>
  </si>
  <si>
    <t>Percentage SEJU</t>
  </si>
  <si>
    <t>EJU OOP schaal 1-5</t>
  </si>
  <si>
    <t>EJU OOP schaal 6-8</t>
  </si>
  <si>
    <t>EJU OOP schaal 9 en hoger</t>
  </si>
  <si>
    <t>Nominale uitkering per maand</t>
  </si>
  <si>
    <t>Percentage Transitievergoeding</t>
  </si>
  <si>
    <t>Percentage VU</t>
  </si>
  <si>
    <t>ABP premie werkgever</t>
  </si>
  <si>
    <t>ABP premie werknemer</t>
  </si>
  <si>
    <t>ABP franchise</t>
  </si>
  <si>
    <t>Maximum ABP jaarloon</t>
  </si>
  <si>
    <t>AOP premie werkgever</t>
  </si>
  <si>
    <t>AOP premie werknemer</t>
  </si>
  <si>
    <t>AOP franchise</t>
  </si>
  <si>
    <t>VPL werkgever</t>
  </si>
  <si>
    <t>VPL werknemer</t>
  </si>
  <si>
    <t>IPAP beide</t>
  </si>
  <si>
    <t>IPAP gedeeltelijk</t>
  </si>
  <si>
    <t>IPAP volledig</t>
  </si>
  <si>
    <t>WIA werkgever</t>
  </si>
  <si>
    <t>WKO werkgever</t>
  </si>
  <si>
    <t>ZVW werkgever</t>
  </si>
  <si>
    <t>Percentage UFO</t>
  </si>
  <si>
    <t>Whk afdracht percentage</t>
  </si>
  <si>
    <t>Sociale premie</t>
  </si>
  <si>
    <t>Maximum premiemaandloon</t>
  </si>
  <si>
    <t>Percentage Vitaliteitsbudget</t>
  </si>
  <si>
    <t>Percentage WW (awf) Vast Contract</t>
  </si>
  <si>
    <t>Percentage WW (awf) Tijdelijk Contract</t>
  </si>
  <si>
    <t>Vervangingsfonds (verplicht)</t>
  </si>
  <si>
    <t>Vervangingsfonds (vrijwillig)</t>
  </si>
  <si>
    <t>Percentage participatiefonds</t>
  </si>
  <si>
    <t>Percentage risicofonds</t>
  </si>
  <si>
    <t>Reiskostenvergoeding per km</t>
  </si>
  <si>
    <t>Minimum reisafstand</t>
  </si>
  <si>
    <t>Maximum reisafstand</t>
  </si>
  <si>
    <t>Bedrag vergoeding BHV/EHBO</t>
  </si>
  <si>
    <t>Bedrag eenmalige toelage</t>
  </si>
  <si>
    <t>Percentage eenmalige toelage</t>
  </si>
  <si>
    <t>Maximaal debruteringsbedrag</t>
  </si>
  <si>
    <t>IPAP beide (collectiviteit)</t>
  </si>
  <si>
    <t>IPAP gedeeltelijk (collectiviteit)</t>
  </si>
  <si>
    <t>IPAP volledig (collectiviteit)</t>
  </si>
  <si>
    <t>Premie Levensloop werknemer</t>
  </si>
  <si>
    <t>Factor werkgeverslasten</t>
  </si>
  <si>
    <t>Bindingstoelage per schaal</t>
  </si>
  <si>
    <t>eerstejaars student</t>
  </si>
  <si>
    <t>tweedejaars student</t>
  </si>
  <si>
    <t>derdejaars student</t>
  </si>
  <si>
    <t>vierdejaars student</t>
  </si>
  <si>
    <t>Maand</t>
  </si>
  <si>
    <t>aug-2025</t>
  </si>
  <si>
    <t>2025/2026</t>
  </si>
  <si>
    <t>PO</t>
  </si>
  <si>
    <t>Deze vergoedingen zijn gebaseerd op een stage van twee dagen per week en worden naar rato toegekend bij een hoger of lager aantal dagen per week.</t>
  </si>
  <si>
    <t>bruto uitkering</t>
  </si>
  <si>
    <t>nog niet meenemen, vanwege meerdere schalen</t>
  </si>
  <si>
    <t>was</t>
  </si>
  <si>
    <t>wordt</t>
  </si>
  <si>
    <t>-</t>
  </si>
  <si>
    <t>Let op deze override kun je pas na de update opnemen!</t>
  </si>
  <si>
    <t>Bedragen geleegd per januari 2025</t>
  </si>
  <si>
    <t>Vervalt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</si>
</sst>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"/>
    <numFmt numFmtId="165" formatCode="&quot;€&quot;#,##0.00"/>
    <numFmt numFmtId="166" formatCode="#,##0.0000%"/>
  </numFmts>
  <fonts count="14">
    <font>
      <sz val="10"/>
      <color rgb="FF000000"/>
      <name val="SansSerif"/>
    </font>
    <font>
      <sz val="8"/>
      <color rgb="FFFFFFFF"/>
      <name val="Tahoma"/>
    </font>
    <font>
      <b/>
      <sz val="8"/>
      <color rgb="FF000000"/>
      <name val="Tahoma"/>
    </font>
    <font>
      <sz val="8"/>
      <color rgb="FF000000"/>
      <name val="Tahoma"/>
    </font>
    <font>
      <sz val="8"/>
      <name val="Tahoma"/>
      <family val="2"/>
    </font>
    <font>
      <sz val="8"/>
      <color rgb="FFFFFFFF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4"/>
      <name val="Aptos Narrow"/>
      <family val="2"/>
      <scheme val="minor"/>
    </font>
    <font>
      <sz val="10"/>
      <color theme="1"/>
      <name val="Segou UL"/>
    </font>
    <font>
      <b/>
      <sz val="10"/>
      <color theme="1"/>
      <name val="Segou UL"/>
    </font>
    <font>
      <sz val="8"/>
      <color rgb="FF808080"/>
      <name val="Tahoma"/>
      <family val="2"/>
    </font>
    <font>
      <sz val="10"/>
      <color rgb="FFFF0000"/>
      <name val="SansSerif"/>
    </font>
    <font>
      <sz val="8"/>
      <color theme="0" tint="-0.499984740745262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425C5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0F0F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1" fillId="2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0" fontId="4" fillId="6" borderId="0" xfId="0" applyFont="1" applyFill="1"/>
    <xf numFmtId="165" fontId="3" fillId="5" borderId="0" xfId="0" applyNumberFormat="1" applyFont="1" applyFill="1" applyAlignment="1">
      <alignment horizontal="right"/>
    </xf>
    <xf numFmtId="165" fontId="3" fillId="4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3" borderId="0" xfId="0" applyFont="1" applyFill="1"/>
    <xf numFmtId="165" fontId="7" fillId="5" borderId="0" xfId="0" applyNumberFormat="1" applyFont="1" applyFill="1" applyAlignment="1">
      <alignment horizontal="right"/>
    </xf>
    <xf numFmtId="165" fontId="7" fillId="4" borderId="0" xfId="0" applyNumberFormat="1" applyFont="1" applyFill="1" applyAlignment="1">
      <alignment horizontal="right"/>
    </xf>
    <xf numFmtId="4" fontId="7" fillId="4" borderId="0" xfId="0" applyNumberFormat="1" applyFont="1" applyFill="1" applyAlignment="1">
      <alignment horizontal="right"/>
    </xf>
    <xf numFmtId="2" fontId="7" fillId="5" borderId="0" xfId="0" applyNumberFormat="1" applyFont="1" applyFill="1" applyAlignment="1">
      <alignment horizontal="right"/>
    </xf>
    <xf numFmtId="2" fontId="7" fillId="4" borderId="0" xfId="0" applyNumberFormat="1" applyFont="1" applyFill="1" applyAlignment="1">
      <alignment horizontal="right"/>
    </xf>
    <xf numFmtId="2" fontId="3" fillId="5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3" fontId="9" fillId="0" borderId="0" xfId="0" applyNumberFormat="1" applyFont="1"/>
    <xf numFmtId="3" fontId="10" fillId="0" borderId="1" xfId="0" applyNumberFormat="1" applyFont="1" applyBorder="1" applyAlignment="1">
      <alignment horizontal="left"/>
    </xf>
    <xf numFmtId="3" fontId="10" fillId="0" borderId="2" xfId="0" applyNumberFormat="1" applyFont="1" applyBorder="1" applyAlignment="1">
      <alignment horizontal="left"/>
    </xf>
    <xf numFmtId="3" fontId="10" fillId="0" borderId="3" xfId="0" applyNumberFormat="1" applyFont="1" applyBorder="1" applyAlignment="1">
      <alignment horizontal="left"/>
    </xf>
    <xf numFmtId="3" fontId="10" fillId="0" borderId="2" xfId="0" applyNumberFormat="1" applyFont="1" applyBorder="1"/>
    <xf numFmtId="3" fontId="10" fillId="0" borderId="4" xfId="0" applyNumberFormat="1" applyFont="1" applyBorder="1" applyAlignment="1">
      <alignment horizontal="left"/>
    </xf>
    <xf numFmtId="3" fontId="9" fillId="0" borderId="4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3" fontId="10" fillId="7" borderId="5" xfId="0" applyNumberFormat="1" applyFont="1" applyFill="1" applyBorder="1" applyAlignment="1">
      <alignment horizontal="left"/>
    </xf>
    <xf numFmtId="4" fontId="9" fillId="0" borderId="5" xfId="0" applyNumberFormat="1" applyFont="1" applyBorder="1" applyAlignment="1">
      <alignment horizontal="center"/>
    </xf>
    <xf numFmtId="166" fontId="7" fillId="5" borderId="0" xfId="0" applyNumberFormat="1" applyFont="1" applyFill="1" applyAlignment="1">
      <alignment horizontal="right"/>
    </xf>
    <xf numFmtId="4" fontId="11" fillId="4" borderId="0" xfId="0" applyNumberFormat="1" applyFont="1" applyFill="1" applyAlignment="1">
      <alignment horizontal="right"/>
    </xf>
    <xf numFmtId="4" fontId="11" fillId="5" borderId="0" xfId="0" applyNumberFormat="1" applyFont="1" applyFill="1" applyAlignment="1">
      <alignment horizontal="right"/>
    </xf>
    <xf numFmtId="166" fontId="11" fillId="4" borderId="0" xfId="0" applyNumberFormat="1" applyFont="1" applyFill="1" applyAlignment="1">
      <alignment horizontal="right"/>
    </xf>
    <xf numFmtId="165" fontId="11" fillId="5" borderId="0" xfId="0" applyNumberFormat="1" applyFont="1" applyFill="1" applyAlignment="1">
      <alignment horizontal="right"/>
    </xf>
    <xf numFmtId="165" fontId="11" fillId="4" borderId="0" xfId="0" applyNumberFormat="1" applyFont="1" applyFill="1" applyAlignment="1">
      <alignment horizontal="right"/>
    </xf>
    <xf numFmtId="166" fontId="11" fillId="5" borderId="0" xfId="0" applyNumberFormat="1" applyFont="1" applyFill="1" applyAlignment="1">
      <alignment horizontal="right"/>
    </xf>
    <xf numFmtId="166" fontId="7" fillId="4" borderId="0" xfId="0" applyNumberFormat="1" applyFont="1" applyFill="1" applyAlignment="1">
      <alignment horizontal="right"/>
    </xf>
    <xf numFmtId="0" fontId="6" fillId="6" borderId="0" xfId="0" applyFont="1" applyFill="1"/>
    <xf numFmtId="0" fontId="0" fillId="0" borderId="0" xfId="0" applyAlignment="1">
      <alignment wrapText="1"/>
    </xf>
    <xf numFmtId="164" fontId="11" fillId="4" borderId="0" xfId="0" applyNumberFormat="1" applyFont="1" applyFill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11" fillId="5" borderId="0" xfId="0" applyNumberFormat="1" applyFont="1" applyFill="1" applyAlignment="1">
      <alignment horizontal="right"/>
    </xf>
    <xf numFmtId="164" fontId="7" fillId="5" borderId="0" xfId="0" applyNumberFormat="1" applyFont="1" applyFill="1" applyAlignment="1">
      <alignment horizontal="right"/>
    </xf>
    <xf numFmtId="166" fontId="4" fillId="6" borderId="0" xfId="0" applyNumberFormat="1" applyFont="1" applyFill="1" applyAlignment="1">
      <alignment horizontal="right"/>
    </xf>
    <xf numFmtId="165" fontId="4" fillId="6" borderId="0" xfId="0" applyNumberFormat="1" applyFont="1" applyFill="1" applyAlignment="1">
      <alignment horizontal="right"/>
    </xf>
    <xf numFmtId="1" fontId="9" fillId="0" borderId="0" xfId="0" applyNumberFormat="1" applyFont="1" applyAlignment="1">
      <alignment horizontal="center"/>
    </xf>
    <xf numFmtId="0" fontId="0" fillId="8" borderId="0" xfId="0" applyFill="1"/>
    <xf numFmtId="0" fontId="4" fillId="0" borderId="0" xfId="0" applyFont="1"/>
    <xf numFmtId="0" fontId="12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4" fontId="7" fillId="0" borderId="0" xfId="0" applyNumberFormat="1" applyFont="1"/>
    <xf numFmtId="4" fontId="13" fillId="0" borderId="0" xfId="0" applyNumberFormat="1" applyFont="1" applyAlignment="1">
      <alignment horizontal="right"/>
    </xf>
    <xf numFmtId="4" fontId="11" fillId="9" borderId="0" xfId="0" quotePrefix="1" applyNumberFormat="1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ulhuisman\AppData\Local\Microsoft\Windows\INetCache\Content.Outlook\AH8451KP\20241001%20Sallaristabellen%20concept_.xlsx" TargetMode="External"/><Relationship Id="rId1" Type="http://schemas.openxmlformats.org/officeDocument/2006/relationships/externalLinkPath" Target="/Users/paulhuisman/AppData/Local/Microsoft/Windows/INetCache/Content.Outlook/AH8451KP/20241001%20Sallaristabellen%20concept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7-2023"/>
      <sheetName val="1-10-2024 voor coll. "/>
      <sheetName val="1-10-2024 na coll."/>
      <sheetName val="Conversietabel"/>
      <sheetName val="Toelagen"/>
      <sheetName val="Overige"/>
      <sheetName val="Input 1-8"/>
      <sheetName val="Input 11"/>
    </sheetNames>
    <sheetDataSet>
      <sheetData sheetId="0" refreshError="1"/>
      <sheetData sheetId="1" refreshError="1"/>
      <sheetData sheetId="2" refreshError="1">
        <row r="34">
          <cell r="C34">
            <v>2349.7599999999998</v>
          </cell>
          <cell r="D34">
            <v>2386.4749999999999</v>
          </cell>
          <cell r="E34">
            <v>2412.6999999999998</v>
          </cell>
          <cell r="F34">
            <v>2438.9249999999997</v>
          </cell>
        </row>
        <row r="35">
          <cell r="B35">
            <v>2361.998333333333</v>
          </cell>
          <cell r="C35">
            <v>2408.2042857142856</v>
          </cell>
          <cell r="D35">
            <v>2460.5606249999996</v>
          </cell>
          <cell r="E35">
            <v>2484.0319999999997</v>
          </cell>
          <cell r="F35">
            <v>2521.2714999999998</v>
          </cell>
          <cell r="G35">
            <v>2644.0045</v>
          </cell>
          <cell r="H35">
            <v>2773.9374545454543</v>
          </cell>
          <cell r="I35">
            <v>3013.014090909091</v>
          </cell>
        </row>
        <row r="36">
          <cell r="B36">
            <v>2414.0986666666663</v>
          </cell>
          <cell r="C36">
            <v>2466.6485714285714</v>
          </cell>
          <cell r="D36">
            <v>2534.6462499999998</v>
          </cell>
          <cell r="E36">
            <v>2555.364</v>
          </cell>
          <cell r="F36">
            <v>2603.6179999999999</v>
          </cell>
          <cell r="G36">
            <v>2733.694</v>
          </cell>
          <cell r="H36">
            <v>2872.9249090909093</v>
          </cell>
          <cell r="I36">
            <v>3137.0821818181821</v>
          </cell>
        </row>
        <row r="37">
          <cell r="B37">
            <v>2466.1989999999992</v>
          </cell>
          <cell r="C37">
            <v>2525.0928571428572</v>
          </cell>
          <cell r="D37">
            <v>2608.7318749999999</v>
          </cell>
          <cell r="E37">
            <v>2626.6959999999999</v>
          </cell>
          <cell r="F37">
            <v>2685.9645</v>
          </cell>
          <cell r="G37">
            <v>2823.3834999999999</v>
          </cell>
          <cell r="H37">
            <v>2971.9123636363638</v>
          </cell>
          <cell r="I37">
            <v>3261.1502727272732</v>
          </cell>
        </row>
        <row r="38">
          <cell r="B38">
            <v>2518.2993333333325</v>
          </cell>
          <cell r="C38">
            <v>2583.537142857143</v>
          </cell>
          <cell r="D38">
            <v>2682.8174999999997</v>
          </cell>
          <cell r="E38">
            <v>2698.0279999999998</v>
          </cell>
          <cell r="F38">
            <v>2768.3109999999997</v>
          </cell>
          <cell r="G38">
            <v>2913.0729999999999</v>
          </cell>
          <cell r="H38">
            <v>3070.8998181818183</v>
          </cell>
          <cell r="I38">
            <v>3385.2183636363643</v>
          </cell>
        </row>
        <row r="39">
          <cell r="B39">
            <v>2570.3996666666658</v>
          </cell>
          <cell r="C39">
            <v>2641.9814285714288</v>
          </cell>
          <cell r="D39">
            <v>2756.9031249999998</v>
          </cell>
          <cell r="E39">
            <v>2769.3599999999997</v>
          </cell>
          <cell r="F39">
            <v>2850.6574999999998</v>
          </cell>
          <cell r="G39">
            <v>3002.7624999999998</v>
          </cell>
        </row>
        <row r="40">
          <cell r="C40">
            <v>2700.4257142857145</v>
          </cell>
          <cell r="D40">
            <v>2830.98875</v>
          </cell>
          <cell r="E40">
            <v>2840.692</v>
          </cell>
          <cell r="F40">
            <v>2933.0039999999999</v>
          </cell>
          <cell r="G40">
            <v>3092.4519999999998</v>
          </cell>
          <cell r="H40">
            <v>3268.8747272727278</v>
          </cell>
          <cell r="I40">
            <v>3633.3545454545465</v>
          </cell>
        </row>
        <row r="41">
          <cell r="C41">
            <v>2758.87</v>
          </cell>
          <cell r="D41">
            <v>2905.0743749999997</v>
          </cell>
          <cell r="E41">
            <v>2912.0239999999999</v>
          </cell>
          <cell r="F41">
            <v>3015.3505</v>
          </cell>
          <cell r="G41">
            <v>3182.1414999999997</v>
          </cell>
          <cell r="H41">
            <v>3367.8621818181823</v>
          </cell>
          <cell r="I41">
            <v>3757.4226363636376</v>
          </cell>
        </row>
        <row r="42">
          <cell r="D42">
            <v>2979.16</v>
          </cell>
          <cell r="E42">
            <v>2983.3559999999998</v>
          </cell>
          <cell r="F42">
            <v>3097.6969999999997</v>
          </cell>
          <cell r="G42">
            <v>3271.8309999999997</v>
          </cell>
          <cell r="H42">
            <v>3466.8496363636373</v>
          </cell>
          <cell r="I42">
            <v>3881.4907272727287</v>
          </cell>
        </row>
        <row r="43">
          <cell r="E43">
            <v>3054.6879999999996</v>
          </cell>
          <cell r="F43">
            <v>3180.0434999999998</v>
          </cell>
          <cell r="G43">
            <v>3361.5204999999996</v>
          </cell>
          <cell r="H43">
            <v>3565.8370909090918</v>
          </cell>
          <cell r="I43">
            <v>4005.5588181818198</v>
          </cell>
        </row>
        <row r="44">
          <cell r="E44">
            <v>3126.02</v>
          </cell>
          <cell r="F44">
            <v>3262.39</v>
          </cell>
          <cell r="G44">
            <v>3451.2099999999996</v>
          </cell>
          <cell r="H44">
            <v>3664.8245454545463</v>
          </cell>
          <cell r="I44">
            <v>4129.6269090909109</v>
          </cell>
        </row>
        <row r="45">
          <cell r="H45">
            <v>3763.8119999999999</v>
          </cell>
          <cell r="I45">
            <v>4253.6949999999997</v>
          </cell>
        </row>
        <row r="49">
          <cell r="C49">
            <v>3483.6805930037508</v>
          </cell>
        </row>
        <row r="50">
          <cell r="C50">
            <v>3649.1219092609713</v>
          </cell>
        </row>
        <row r="51">
          <cell r="C51">
            <v>3838.3853328559758</v>
          </cell>
        </row>
        <row r="52">
          <cell r="C52">
            <v>4027.7131405248674</v>
          </cell>
        </row>
        <row r="53">
          <cell r="C53">
            <v>4215.5472376796051</v>
          </cell>
        </row>
        <row r="54">
          <cell r="C54">
            <v>4425.8771302500791</v>
          </cell>
        </row>
        <row r="55">
          <cell r="C55">
            <v>4658.6126805328468</v>
          </cell>
        </row>
        <row r="56">
          <cell r="C56">
            <v>4912.401822976306</v>
          </cell>
        </row>
        <row r="57">
          <cell r="C57">
            <v>5188.5837463172802</v>
          </cell>
        </row>
        <row r="58">
          <cell r="C58">
            <v>5487.2485882592146</v>
          </cell>
        </row>
      </sheetData>
      <sheetData sheetId="3" refreshError="1">
        <row r="29">
          <cell r="N29">
            <v>3451.2099999999996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W88"/>
  <sheetViews>
    <sheetView tabSelected="1" workbookViewId="0">
      <selection activeCell="P20" sqref="P20"/>
    </sheetView>
  </sheetViews>
  <sheetFormatPr defaultColWidth="9.140625" defaultRowHeight="12.75"/>
  <cols>
    <col min="2" max="2" width="15.5703125" customWidth="1"/>
    <col min="3" max="3" width="12.5703125" bestFit="1" customWidth="1"/>
    <col min="4" max="4" width="11" bestFit="1" customWidth="1"/>
    <col min="5" max="10" width="8.140625" bestFit="1" customWidth="1"/>
    <col min="11" max="14" width="9.140625" bestFit="1" customWidth="1"/>
    <col min="15" max="15" width="8.140625" bestFit="1" customWidth="1"/>
    <col min="16" max="17" width="7.28515625" bestFit="1" customWidth="1"/>
    <col min="18" max="75" width="7.7109375" customWidth="1"/>
  </cols>
  <sheetData>
    <row r="1" spans="1:75">
      <c r="B1" s="1"/>
      <c r="C1" s="1" t="s">
        <v>0</v>
      </c>
      <c r="D1" s="1" t="s">
        <v>1</v>
      </c>
      <c r="G1" s="52"/>
    </row>
    <row r="2" spans="1:75">
      <c r="B2" s="51" t="s">
        <v>2</v>
      </c>
      <c r="C2" s="1" t="s">
        <v>3</v>
      </c>
      <c r="D2" s="1" t="s">
        <v>4</v>
      </c>
    </row>
    <row r="4" spans="1:75">
      <c r="B4" s="1" t="s">
        <v>5</v>
      </c>
      <c r="C4" s="3" t="s">
        <v>6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6</v>
      </c>
      <c r="N4" s="3" t="s">
        <v>6</v>
      </c>
      <c r="O4" s="3" t="s">
        <v>6</v>
      </c>
      <c r="P4" s="3" t="s">
        <v>6</v>
      </c>
      <c r="Q4" s="3" t="s">
        <v>6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6</v>
      </c>
      <c r="X4" s="3" t="s">
        <v>6</v>
      </c>
      <c r="Y4" s="3" t="s">
        <v>6</v>
      </c>
      <c r="Z4" s="3" t="s">
        <v>6</v>
      </c>
      <c r="AA4" s="3" t="s">
        <v>6</v>
      </c>
      <c r="AB4" s="3" t="s">
        <v>6</v>
      </c>
      <c r="AC4" s="3" t="s">
        <v>6</v>
      </c>
      <c r="AD4" s="3" t="s">
        <v>6</v>
      </c>
      <c r="AE4" s="3" t="s">
        <v>6</v>
      </c>
      <c r="AF4" s="3" t="s">
        <v>6</v>
      </c>
      <c r="AG4" s="3" t="s">
        <v>6</v>
      </c>
      <c r="AH4" s="3" t="s">
        <v>6</v>
      </c>
      <c r="AI4" s="3" t="s">
        <v>6</v>
      </c>
      <c r="AJ4" s="3" t="s">
        <v>6</v>
      </c>
      <c r="AK4" s="3" t="s">
        <v>6</v>
      </c>
      <c r="AL4" s="3" t="s">
        <v>6</v>
      </c>
      <c r="AM4" s="3" t="s">
        <v>6</v>
      </c>
      <c r="AN4" s="3" t="s">
        <v>6</v>
      </c>
      <c r="AO4" s="3" t="s">
        <v>6</v>
      </c>
      <c r="AP4" s="3" t="s">
        <v>6</v>
      </c>
      <c r="AQ4" s="3" t="s">
        <v>6</v>
      </c>
      <c r="AR4" s="3" t="s">
        <v>6</v>
      </c>
      <c r="AS4" s="3" t="s">
        <v>6</v>
      </c>
      <c r="AT4" s="3" t="s">
        <v>6</v>
      </c>
      <c r="AU4" s="3" t="s">
        <v>6</v>
      </c>
      <c r="AV4" s="3" t="s">
        <v>6</v>
      </c>
      <c r="AW4" s="3" t="s">
        <v>6</v>
      </c>
      <c r="AX4" s="3" t="s">
        <v>6</v>
      </c>
      <c r="AY4" s="3" t="s">
        <v>6</v>
      </c>
      <c r="AZ4" s="3" t="s">
        <v>6</v>
      </c>
      <c r="BA4" s="3" t="s">
        <v>6</v>
      </c>
      <c r="BB4" s="3" t="s">
        <v>6</v>
      </c>
      <c r="BC4" s="3" t="s">
        <v>6</v>
      </c>
      <c r="BD4" s="3" t="s">
        <v>6</v>
      </c>
      <c r="BE4" s="3" t="s">
        <v>6</v>
      </c>
      <c r="BF4" s="3" t="s">
        <v>6</v>
      </c>
      <c r="BG4" s="3" t="s">
        <v>6</v>
      </c>
      <c r="BH4" s="3" t="s">
        <v>6</v>
      </c>
      <c r="BI4" s="3" t="s">
        <v>6</v>
      </c>
      <c r="BJ4" s="3" t="s">
        <v>6</v>
      </c>
      <c r="BK4" s="3" t="s">
        <v>6</v>
      </c>
      <c r="BL4" s="3" t="s">
        <v>6</v>
      </c>
      <c r="BM4" s="3" t="s">
        <v>6</v>
      </c>
      <c r="BN4" s="3" t="s">
        <v>6</v>
      </c>
      <c r="BO4" s="3" t="s">
        <v>6</v>
      </c>
      <c r="BP4" s="3" t="s">
        <v>6</v>
      </c>
      <c r="BQ4" s="3" t="s">
        <v>6</v>
      </c>
      <c r="BR4" s="3" t="s">
        <v>6</v>
      </c>
      <c r="BS4" s="3" t="s">
        <v>6</v>
      </c>
      <c r="BT4" s="3" t="s">
        <v>6</v>
      </c>
      <c r="BU4" s="3" t="s">
        <v>6</v>
      </c>
      <c r="BV4" s="3" t="s">
        <v>6</v>
      </c>
      <c r="BW4" s="3" t="s">
        <v>6</v>
      </c>
    </row>
    <row r="5" spans="1:75">
      <c r="B5" s="1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3" t="s">
        <v>20</v>
      </c>
      <c r="P5" s="3" t="s">
        <v>21</v>
      </c>
      <c r="Q5" s="3" t="s">
        <v>22</v>
      </c>
      <c r="R5" s="3" t="s">
        <v>23</v>
      </c>
      <c r="S5" s="3" t="s">
        <v>24</v>
      </c>
      <c r="T5" s="3" t="s">
        <v>25</v>
      </c>
      <c r="U5" s="3" t="s">
        <v>26</v>
      </c>
      <c r="V5" s="3" t="s">
        <v>27</v>
      </c>
      <c r="W5" s="3" t="s">
        <v>28</v>
      </c>
      <c r="X5" s="3" t="s">
        <v>29</v>
      </c>
      <c r="Y5" s="3" t="s">
        <v>30</v>
      </c>
      <c r="Z5" s="3" t="s">
        <v>31</v>
      </c>
      <c r="AA5" s="3" t="s">
        <v>32</v>
      </c>
      <c r="AB5" s="3" t="s">
        <v>33</v>
      </c>
      <c r="AC5" s="3" t="s">
        <v>34</v>
      </c>
      <c r="AD5" s="3" t="s">
        <v>35</v>
      </c>
      <c r="AE5" s="3" t="s">
        <v>36</v>
      </c>
      <c r="AF5" s="3" t="s">
        <v>37</v>
      </c>
      <c r="AG5" s="3" t="s">
        <v>38</v>
      </c>
      <c r="AH5" s="3" t="s">
        <v>39</v>
      </c>
      <c r="AI5" s="3" t="s">
        <v>40</v>
      </c>
      <c r="AJ5" s="3" t="s">
        <v>41</v>
      </c>
      <c r="AK5" s="3" t="s">
        <v>42</v>
      </c>
      <c r="AL5" s="3" t="s">
        <v>43</v>
      </c>
      <c r="AM5" s="3" t="s">
        <v>44</v>
      </c>
      <c r="AN5" s="3" t="s">
        <v>45</v>
      </c>
      <c r="AO5" s="3" t="s">
        <v>46</v>
      </c>
      <c r="AP5" s="3" t="s">
        <v>47</v>
      </c>
      <c r="AQ5" s="3" t="s">
        <v>48</v>
      </c>
      <c r="AR5" s="3" t="s">
        <v>49</v>
      </c>
      <c r="AS5" s="3" t="s">
        <v>50</v>
      </c>
      <c r="AT5" s="3" t="s">
        <v>51</v>
      </c>
      <c r="AU5" s="3" t="s">
        <v>52</v>
      </c>
      <c r="AV5" s="3" t="s">
        <v>53</v>
      </c>
      <c r="AW5" s="3" t="s">
        <v>54</v>
      </c>
      <c r="AX5" s="3" t="s">
        <v>55</v>
      </c>
      <c r="AY5" s="3" t="s">
        <v>56</v>
      </c>
      <c r="AZ5" s="3" t="s">
        <v>57</v>
      </c>
      <c r="BA5" s="3" t="s">
        <v>58</v>
      </c>
      <c r="BB5" s="3" t="s">
        <v>59</v>
      </c>
      <c r="BC5" s="3" t="s">
        <v>60</v>
      </c>
      <c r="BD5" s="3" t="s">
        <v>61</v>
      </c>
      <c r="BE5" s="3" t="s">
        <v>62</v>
      </c>
      <c r="BF5" s="3" t="s">
        <v>63</v>
      </c>
      <c r="BG5" s="3" t="s">
        <v>64</v>
      </c>
      <c r="BH5" s="3" t="s">
        <v>65</v>
      </c>
      <c r="BI5" s="3" t="s">
        <v>66</v>
      </c>
      <c r="BJ5" s="3" t="s">
        <v>67</v>
      </c>
      <c r="BK5" s="3" t="s">
        <v>68</v>
      </c>
      <c r="BL5" s="3" t="s">
        <v>69</v>
      </c>
      <c r="BM5" s="3" t="s">
        <v>70</v>
      </c>
      <c r="BN5" s="3" t="s">
        <v>71</v>
      </c>
      <c r="BO5" s="3" t="s">
        <v>72</v>
      </c>
      <c r="BP5" s="3" t="s">
        <v>73</v>
      </c>
      <c r="BQ5" s="3" t="s">
        <v>74</v>
      </c>
      <c r="BR5" s="3" t="s">
        <v>75</v>
      </c>
      <c r="BS5" s="3" t="s">
        <v>76</v>
      </c>
      <c r="BT5" s="3" t="s">
        <v>77</v>
      </c>
      <c r="BU5" s="3" t="s">
        <v>78</v>
      </c>
      <c r="BV5" s="3" t="s">
        <v>79</v>
      </c>
      <c r="BW5" s="3" t="s">
        <v>80</v>
      </c>
    </row>
    <row r="6" spans="1:75">
      <c r="A6" t="s">
        <v>242</v>
      </c>
      <c r="B6" s="53" t="s">
        <v>81</v>
      </c>
      <c r="C6" s="56">
        <v>3301</v>
      </c>
      <c r="D6" s="56">
        <v>3381</v>
      </c>
      <c r="E6" s="56">
        <v>3483</v>
      </c>
      <c r="F6" s="56">
        <v>3584</v>
      </c>
      <c r="G6" s="56">
        <v>3687</v>
      </c>
      <c r="H6" s="56">
        <v>3814</v>
      </c>
      <c r="I6" s="56">
        <v>3963</v>
      </c>
      <c r="J6" s="56">
        <v>4131</v>
      </c>
      <c r="K6" s="56">
        <v>4322</v>
      </c>
      <c r="L6" s="56">
        <v>4534</v>
      </c>
      <c r="M6" s="56">
        <v>4770</v>
      </c>
      <c r="N6" s="56">
        <v>5030</v>
      </c>
      <c r="O6" s="57"/>
      <c r="P6" s="57"/>
      <c r="Q6" s="57"/>
      <c r="R6" s="57"/>
      <c r="S6" s="57"/>
      <c r="T6" s="55"/>
      <c r="U6" s="55"/>
      <c r="V6" s="55"/>
      <c r="W6" s="55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</row>
    <row r="7" spans="1:75">
      <c r="A7" t="s">
        <v>243</v>
      </c>
      <c r="B7" s="53"/>
      <c r="C7" s="59">
        <v>3463</v>
      </c>
      <c r="D7" s="59">
        <v>3547</v>
      </c>
      <c r="E7" s="59">
        <v>3653</v>
      </c>
      <c r="F7" s="59">
        <v>3760</v>
      </c>
      <c r="G7" s="59">
        <v>3868</v>
      </c>
      <c r="H7" s="59">
        <v>4001</v>
      </c>
      <c r="I7" s="59">
        <v>4157</v>
      </c>
      <c r="J7" s="59">
        <v>4333</v>
      </c>
      <c r="K7" s="59">
        <v>4534</v>
      </c>
      <c r="L7" s="59">
        <v>4757</v>
      </c>
      <c r="M7" s="59">
        <v>5004</v>
      </c>
      <c r="N7" s="59">
        <v>5277</v>
      </c>
      <c r="O7" s="57"/>
      <c r="P7" s="57"/>
      <c r="Q7" s="57"/>
      <c r="R7" s="57"/>
      <c r="S7" s="57"/>
      <c r="T7" s="55"/>
      <c r="U7" s="55"/>
      <c r="V7" s="55"/>
      <c r="W7" s="55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</row>
    <row r="8" spans="1:75">
      <c r="A8" t="s">
        <v>242</v>
      </c>
      <c r="B8" s="53" t="s">
        <v>82</v>
      </c>
      <c r="C8" s="56">
        <v>3321</v>
      </c>
      <c r="D8" s="56">
        <v>3479</v>
      </c>
      <c r="E8" s="56">
        <v>3659</v>
      </c>
      <c r="F8" s="56">
        <v>3840</v>
      </c>
      <c r="G8" s="56">
        <v>4019</v>
      </c>
      <c r="H8" s="56">
        <v>4219</v>
      </c>
      <c r="I8" s="56">
        <v>4441</v>
      </c>
      <c r="J8" s="56">
        <v>4683</v>
      </c>
      <c r="K8" s="56">
        <v>4946</v>
      </c>
      <c r="L8" s="56">
        <v>5231</v>
      </c>
      <c r="M8" s="56">
        <v>5536</v>
      </c>
      <c r="N8" s="56">
        <v>5862</v>
      </c>
      <c r="O8" s="57"/>
      <c r="P8" s="57"/>
      <c r="Q8" s="57"/>
      <c r="R8" s="57"/>
      <c r="S8" s="57"/>
      <c r="T8" s="55"/>
      <c r="U8" s="55"/>
      <c r="V8" s="55"/>
      <c r="W8" s="55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</row>
    <row r="9" spans="1:75">
      <c r="A9" t="s">
        <v>243</v>
      </c>
      <c r="B9" s="53"/>
      <c r="C9" s="59">
        <v>3484</v>
      </c>
      <c r="D9" s="59">
        <v>3649</v>
      </c>
      <c r="E9" s="59">
        <v>3838</v>
      </c>
      <c r="F9" s="59">
        <v>4028</v>
      </c>
      <c r="G9" s="59">
        <v>4216</v>
      </c>
      <c r="H9" s="59">
        <v>4426</v>
      </c>
      <c r="I9" s="59">
        <v>4659</v>
      </c>
      <c r="J9" s="59">
        <v>4912</v>
      </c>
      <c r="K9" s="59">
        <v>5189</v>
      </c>
      <c r="L9" s="59">
        <v>5487</v>
      </c>
      <c r="M9" s="59">
        <v>5807</v>
      </c>
      <c r="N9" s="59">
        <v>6149</v>
      </c>
      <c r="O9" s="57"/>
      <c r="P9" s="57"/>
      <c r="Q9" s="57"/>
      <c r="R9" s="57"/>
      <c r="S9" s="57"/>
      <c r="T9" s="55"/>
      <c r="U9" s="55"/>
      <c r="V9" s="55"/>
      <c r="W9" s="55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</row>
    <row r="10" spans="1:75">
      <c r="A10" t="s">
        <v>242</v>
      </c>
      <c r="B10" s="53" t="s">
        <v>83</v>
      </c>
      <c r="C10" s="56">
        <v>3334</v>
      </c>
      <c r="D10" s="56">
        <v>3531</v>
      </c>
      <c r="E10" s="56">
        <v>3759</v>
      </c>
      <c r="F10" s="56">
        <v>3988</v>
      </c>
      <c r="G10" s="56">
        <v>4216</v>
      </c>
      <c r="H10" s="56">
        <v>4474</v>
      </c>
      <c r="I10" s="56">
        <v>4762</v>
      </c>
      <c r="J10" s="56">
        <v>5083</v>
      </c>
      <c r="K10" s="56">
        <v>5431</v>
      </c>
      <c r="L10" s="56">
        <v>5812</v>
      </c>
      <c r="M10" s="56">
        <v>6223</v>
      </c>
      <c r="N10" s="56">
        <v>6665</v>
      </c>
      <c r="O10" s="57"/>
      <c r="P10" s="57"/>
      <c r="Q10" s="57"/>
      <c r="R10" s="57"/>
      <c r="S10" s="57"/>
      <c r="T10" s="55"/>
      <c r="U10" s="55"/>
      <c r="V10" s="55"/>
      <c r="W10" s="55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</row>
    <row r="11" spans="1:75">
      <c r="A11" t="s">
        <v>243</v>
      </c>
      <c r="B11" s="53"/>
      <c r="C11" s="59">
        <v>3498</v>
      </c>
      <c r="D11" s="59">
        <v>3704</v>
      </c>
      <c r="E11" s="59">
        <v>3944</v>
      </c>
      <c r="F11" s="59">
        <v>4183</v>
      </c>
      <c r="G11" s="59">
        <v>4423</v>
      </c>
      <c r="H11" s="59">
        <v>4694</v>
      </c>
      <c r="I11" s="59">
        <v>4995</v>
      </c>
      <c r="J11" s="59">
        <v>5332</v>
      </c>
      <c r="K11" s="59">
        <v>5698</v>
      </c>
      <c r="L11" s="59">
        <v>6097</v>
      </c>
      <c r="M11" s="59">
        <v>6528</v>
      </c>
      <c r="N11" s="59">
        <v>6992</v>
      </c>
      <c r="O11" s="57"/>
      <c r="P11" s="57"/>
      <c r="Q11" s="57"/>
      <c r="R11" s="57"/>
      <c r="S11" s="57"/>
      <c r="T11" s="55"/>
      <c r="U11" s="55"/>
      <c r="V11" s="55"/>
      <c r="W11" s="55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</row>
    <row r="12" spans="1:75">
      <c r="A12" t="s">
        <v>242</v>
      </c>
      <c r="B12" s="53" t="s">
        <v>84</v>
      </c>
      <c r="C12" s="56">
        <v>4279</v>
      </c>
      <c r="D12" s="56">
        <v>4438</v>
      </c>
      <c r="E12" s="56">
        <v>4580</v>
      </c>
      <c r="F12" s="56">
        <v>4867</v>
      </c>
      <c r="G12" s="56">
        <v>5187</v>
      </c>
      <c r="H12" s="56">
        <v>5478</v>
      </c>
      <c r="I12" s="56">
        <v>5768</v>
      </c>
      <c r="J12" s="56">
        <v>6060</v>
      </c>
      <c r="K12" s="56">
        <v>6351</v>
      </c>
      <c r="L12" s="56">
        <v>6641</v>
      </c>
      <c r="M12" s="56">
        <v>6931</v>
      </c>
      <c r="N12" s="56">
        <v>7225</v>
      </c>
      <c r="O12" s="57"/>
      <c r="P12" s="57"/>
      <c r="Q12" s="57"/>
      <c r="R12" s="57"/>
      <c r="S12" s="57"/>
      <c r="T12" s="55"/>
      <c r="U12" s="55"/>
      <c r="V12" s="55"/>
      <c r="W12" s="55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</row>
    <row r="13" spans="1:75">
      <c r="A13" t="s">
        <v>243</v>
      </c>
      <c r="B13" s="53"/>
      <c r="C13" s="59">
        <v>4489</v>
      </c>
      <c r="D13" s="59">
        <v>4656</v>
      </c>
      <c r="E13" s="59">
        <v>4804</v>
      </c>
      <c r="F13" s="59">
        <v>5106</v>
      </c>
      <c r="G13" s="59">
        <v>5441</v>
      </c>
      <c r="H13" s="59">
        <v>5747</v>
      </c>
      <c r="I13" s="59">
        <v>6051</v>
      </c>
      <c r="J13" s="59">
        <v>6357</v>
      </c>
      <c r="K13" s="59">
        <v>6662</v>
      </c>
      <c r="L13" s="59">
        <v>6966</v>
      </c>
      <c r="M13" s="59">
        <v>7271</v>
      </c>
      <c r="N13" s="59">
        <v>7710</v>
      </c>
      <c r="O13" s="57"/>
      <c r="P13" s="57"/>
      <c r="Q13" s="57"/>
      <c r="R13" s="57"/>
      <c r="S13" s="57"/>
      <c r="T13" s="55"/>
      <c r="U13" s="55"/>
      <c r="V13" s="55"/>
      <c r="W13" s="55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</row>
    <row r="14" spans="1:75">
      <c r="A14" t="s">
        <v>242</v>
      </c>
      <c r="B14" s="53" t="s">
        <v>94</v>
      </c>
      <c r="C14" s="56">
        <v>2201.87</v>
      </c>
      <c r="D14" s="56">
        <v>2201.87</v>
      </c>
      <c r="E14" s="56">
        <v>2214</v>
      </c>
      <c r="F14" s="56">
        <v>2252</v>
      </c>
      <c r="G14" s="56">
        <v>2294</v>
      </c>
      <c r="H14" s="56">
        <v>2336</v>
      </c>
      <c r="I14" s="56">
        <v>2392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5"/>
      <c r="U14" s="55"/>
      <c r="V14" s="55"/>
      <c r="W14" s="55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</row>
    <row r="15" spans="1:75">
      <c r="A15" t="s">
        <v>243</v>
      </c>
      <c r="B15" s="53"/>
      <c r="C15" s="59">
        <v>2310</v>
      </c>
      <c r="D15" s="59">
        <v>2362</v>
      </c>
      <c r="E15" s="59">
        <v>2414</v>
      </c>
      <c r="F15" s="59">
        <v>2466</v>
      </c>
      <c r="G15" s="59">
        <v>2518</v>
      </c>
      <c r="H15" s="59">
        <v>2570</v>
      </c>
      <c r="I15" s="59">
        <v>2623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5"/>
      <c r="U15" s="55"/>
      <c r="V15" s="55"/>
      <c r="W15" s="55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</row>
    <row r="16" spans="1:75">
      <c r="A16" t="s">
        <v>242</v>
      </c>
      <c r="B16" s="53" t="s">
        <v>95</v>
      </c>
      <c r="C16" s="56">
        <v>2201.87</v>
      </c>
      <c r="D16" s="56">
        <v>2201.87</v>
      </c>
      <c r="E16" s="56">
        <v>2252</v>
      </c>
      <c r="F16" s="56">
        <v>2336</v>
      </c>
      <c r="G16" s="56">
        <v>2392</v>
      </c>
      <c r="H16" s="56">
        <v>2458</v>
      </c>
      <c r="I16" s="56">
        <v>2536</v>
      </c>
      <c r="J16" s="56">
        <v>2610</v>
      </c>
      <c r="K16" s="57"/>
      <c r="L16" s="57"/>
      <c r="M16" s="57"/>
      <c r="N16" s="57"/>
      <c r="O16" s="57"/>
      <c r="P16" s="57"/>
      <c r="Q16" s="57"/>
      <c r="R16" s="57"/>
      <c r="S16" s="57"/>
      <c r="T16" s="55"/>
      <c r="U16" s="55"/>
      <c r="V16" s="55"/>
      <c r="W16" s="55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</row>
    <row r="17" spans="1:75">
      <c r="A17" t="s">
        <v>243</v>
      </c>
      <c r="B17" s="53"/>
      <c r="C17" s="59">
        <v>2350</v>
      </c>
      <c r="D17" s="59">
        <v>2408</v>
      </c>
      <c r="E17" s="59">
        <v>2467</v>
      </c>
      <c r="F17" s="59">
        <v>2525</v>
      </c>
      <c r="G17" s="59">
        <v>2584</v>
      </c>
      <c r="H17" s="59">
        <v>2642</v>
      </c>
      <c r="I17" s="59">
        <v>2700</v>
      </c>
      <c r="J17" s="59">
        <v>2759</v>
      </c>
      <c r="K17" s="57"/>
      <c r="L17" s="57"/>
      <c r="M17" s="57"/>
      <c r="N17" s="57"/>
      <c r="O17" s="57"/>
      <c r="P17" s="57"/>
      <c r="Q17" s="57"/>
      <c r="R17" s="57"/>
      <c r="S17" s="57"/>
      <c r="T17" s="55"/>
      <c r="U17" s="55"/>
      <c r="V17" s="55"/>
      <c r="W17" s="55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</row>
    <row r="18" spans="1:75">
      <c r="A18" t="s">
        <v>242</v>
      </c>
      <c r="B18" s="53" t="s">
        <v>96</v>
      </c>
      <c r="C18" s="56">
        <v>2201.87</v>
      </c>
      <c r="D18" s="56">
        <v>2252</v>
      </c>
      <c r="E18" s="56">
        <v>2336</v>
      </c>
      <c r="F18" s="56">
        <v>2458</v>
      </c>
      <c r="G18" s="56">
        <v>2536</v>
      </c>
      <c r="H18" s="56">
        <v>2610</v>
      </c>
      <c r="I18" s="56">
        <v>2683</v>
      </c>
      <c r="J18" s="56">
        <v>2754</v>
      </c>
      <c r="K18" s="56">
        <v>2825</v>
      </c>
      <c r="L18" s="57"/>
      <c r="M18" s="57"/>
      <c r="N18" s="57"/>
      <c r="O18" s="57"/>
      <c r="P18" s="57"/>
      <c r="Q18" s="57"/>
      <c r="R18" s="57"/>
      <c r="S18" s="57"/>
      <c r="T18" s="55"/>
      <c r="U18" s="55"/>
      <c r="V18" s="55"/>
      <c r="W18" s="55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</row>
    <row r="19" spans="1:75">
      <c r="A19" t="s">
        <v>243</v>
      </c>
      <c r="B19" s="53"/>
      <c r="C19" s="59">
        <v>2386</v>
      </c>
      <c r="D19" s="59">
        <v>2461</v>
      </c>
      <c r="E19" s="59">
        <v>2535</v>
      </c>
      <c r="F19" s="59">
        <v>2609</v>
      </c>
      <c r="G19" s="59">
        <v>2683</v>
      </c>
      <c r="H19" s="59">
        <v>2757</v>
      </c>
      <c r="I19" s="59">
        <v>2831</v>
      </c>
      <c r="J19" s="59">
        <v>2905</v>
      </c>
      <c r="K19" s="59">
        <v>2979</v>
      </c>
      <c r="L19" s="57"/>
      <c r="M19" s="57"/>
      <c r="N19" s="57"/>
      <c r="O19" s="57"/>
      <c r="P19" s="57"/>
      <c r="Q19" s="57"/>
      <c r="R19" s="57"/>
      <c r="S19" s="57"/>
      <c r="T19" s="55"/>
      <c r="U19" s="55"/>
      <c r="V19" s="55"/>
      <c r="W19" s="55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</row>
    <row r="20" spans="1:75">
      <c r="A20" t="s">
        <v>242</v>
      </c>
      <c r="B20" s="53" t="s">
        <v>97</v>
      </c>
      <c r="C20" s="56">
        <v>2201.87</v>
      </c>
      <c r="D20" s="56">
        <v>2252</v>
      </c>
      <c r="E20" s="56">
        <v>2336</v>
      </c>
      <c r="F20" s="56">
        <v>2458</v>
      </c>
      <c r="G20" s="56">
        <v>2536</v>
      </c>
      <c r="H20" s="56">
        <v>2610</v>
      </c>
      <c r="I20" s="56">
        <v>2683</v>
      </c>
      <c r="J20" s="56">
        <v>2754</v>
      </c>
      <c r="K20" s="56">
        <v>2825</v>
      </c>
      <c r="L20" s="56">
        <v>2893</v>
      </c>
      <c r="M20" s="56">
        <v>2961</v>
      </c>
      <c r="N20" s="57"/>
      <c r="O20" s="57"/>
      <c r="P20" s="57"/>
      <c r="Q20" s="57"/>
      <c r="R20" s="57"/>
      <c r="S20" s="57"/>
      <c r="T20" s="55"/>
      <c r="U20" s="55"/>
      <c r="V20" s="55"/>
      <c r="W20" s="55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</row>
    <row r="21" spans="1:75">
      <c r="A21" t="s">
        <v>243</v>
      </c>
      <c r="B21" s="53"/>
      <c r="C21" s="59">
        <v>2413</v>
      </c>
      <c r="D21" s="59">
        <v>2484</v>
      </c>
      <c r="E21" s="59">
        <v>2555</v>
      </c>
      <c r="F21" s="59">
        <v>2627</v>
      </c>
      <c r="G21" s="59">
        <v>2698</v>
      </c>
      <c r="H21" s="59">
        <v>2769</v>
      </c>
      <c r="I21" s="59">
        <v>2841</v>
      </c>
      <c r="J21" s="59">
        <v>2912</v>
      </c>
      <c r="K21" s="59">
        <v>2983</v>
      </c>
      <c r="L21" s="59">
        <v>3055</v>
      </c>
      <c r="M21" s="59">
        <v>3126</v>
      </c>
      <c r="N21" s="57"/>
      <c r="O21" s="57"/>
      <c r="P21" s="57"/>
      <c r="Q21" s="57"/>
      <c r="R21" s="57"/>
      <c r="S21" s="57"/>
      <c r="T21" s="55"/>
      <c r="U21" s="55"/>
      <c r="V21" s="55"/>
      <c r="W21" s="55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</row>
    <row r="22" spans="1:75">
      <c r="A22" t="s">
        <v>242</v>
      </c>
      <c r="B22" s="53" t="s">
        <v>98</v>
      </c>
      <c r="C22" s="56">
        <v>2201.87</v>
      </c>
      <c r="D22" s="56">
        <v>2252</v>
      </c>
      <c r="E22" s="56">
        <v>2336</v>
      </c>
      <c r="F22" s="56">
        <v>2458</v>
      </c>
      <c r="G22" s="56">
        <v>2610</v>
      </c>
      <c r="H22" s="56">
        <v>2683</v>
      </c>
      <c r="I22" s="56">
        <v>2754</v>
      </c>
      <c r="J22" s="56">
        <v>2825</v>
      </c>
      <c r="K22" s="56">
        <v>2893</v>
      </c>
      <c r="L22" s="56">
        <v>2961</v>
      </c>
      <c r="M22" s="56">
        <v>3031</v>
      </c>
      <c r="N22" s="60">
        <v>3110</v>
      </c>
      <c r="O22" s="57"/>
      <c r="P22" s="57"/>
      <c r="Q22" s="57"/>
      <c r="R22" s="57"/>
      <c r="S22" s="57"/>
      <c r="T22" s="55"/>
      <c r="U22" s="55"/>
      <c r="V22" s="55"/>
      <c r="W22" s="55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</row>
    <row r="23" spans="1:75">
      <c r="A23" t="s">
        <v>243</v>
      </c>
      <c r="B23" s="53"/>
      <c r="C23" s="59">
        <v>2439</v>
      </c>
      <c r="D23" s="59">
        <v>2521</v>
      </c>
      <c r="E23" s="59">
        <v>2604</v>
      </c>
      <c r="F23" s="59">
        <v>2686</v>
      </c>
      <c r="G23" s="59">
        <v>2768</v>
      </c>
      <c r="H23" s="59">
        <v>2851</v>
      </c>
      <c r="I23" s="59">
        <v>2933</v>
      </c>
      <c r="J23" s="59">
        <v>3015</v>
      </c>
      <c r="K23" s="59">
        <v>3098</v>
      </c>
      <c r="L23" s="59">
        <v>3180</v>
      </c>
      <c r="M23" s="59">
        <v>3262</v>
      </c>
      <c r="N23" s="61" t="s">
        <v>244</v>
      </c>
      <c r="O23" s="57"/>
      <c r="P23" s="57"/>
      <c r="Q23" s="57"/>
      <c r="R23" s="57"/>
      <c r="S23" s="57"/>
      <c r="T23" s="55"/>
      <c r="U23" s="55"/>
      <c r="V23" s="55"/>
      <c r="W23" s="55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</row>
    <row r="24" spans="1:75">
      <c r="A24" t="s">
        <v>242</v>
      </c>
      <c r="B24" s="53" t="s">
        <v>99</v>
      </c>
      <c r="C24" s="56">
        <v>2252</v>
      </c>
      <c r="D24" s="56">
        <v>2336</v>
      </c>
      <c r="E24" s="56">
        <v>2610</v>
      </c>
      <c r="F24" s="56">
        <v>2754</v>
      </c>
      <c r="G24" s="56">
        <v>2825</v>
      </c>
      <c r="H24" s="56">
        <v>2893</v>
      </c>
      <c r="I24" s="56">
        <v>2961</v>
      </c>
      <c r="J24" s="56">
        <v>3031</v>
      </c>
      <c r="K24" s="56">
        <v>3110</v>
      </c>
      <c r="L24" s="56">
        <v>3186</v>
      </c>
      <c r="M24" s="56">
        <v>3257</v>
      </c>
      <c r="N24" s="57"/>
      <c r="O24" s="57"/>
      <c r="P24" s="57"/>
      <c r="Q24" s="57"/>
      <c r="R24" s="57"/>
      <c r="S24" s="57"/>
      <c r="T24" s="55"/>
      <c r="U24" s="55"/>
      <c r="V24" s="55"/>
      <c r="W24" s="55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</row>
    <row r="25" spans="1:75">
      <c r="A25" t="s">
        <v>243</v>
      </c>
      <c r="B25" s="53"/>
      <c r="C25" s="59">
        <v>2554</v>
      </c>
      <c r="D25" s="59">
        <v>2644</v>
      </c>
      <c r="E25" s="59">
        <v>2734</v>
      </c>
      <c r="F25" s="59">
        <v>2823</v>
      </c>
      <c r="G25" s="59">
        <v>2913</v>
      </c>
      <c r="H25" s="59">
        <v>3003</v>
      </c>
      <c r="I25" s="59">
        <v>3092</v>
      </c>
      <c r="J25" s="59">
        <v>3182</v>
      </c>
      <c r="K25" s="59">
        <v>3272</v>
      </c>
      <c r="L25" s="59">
        <v>3362</v>
      </c>
      <c r="M25" s="59">
        <v>3451</v>
      </c>
      <c r="N25" s="57"/>
      <c r="O25" s="57"/>
      <c r="P25" s="57"/>
      <c r="Q25" s="57"/>
      <c r="R25" s="57"/>
      <c r="S25" s="57"/>
      <c r="T25" s="55"/>
      <c r="U25" s="55"/>
      <c r="V25" s="55"/>
      <c r="W25" s="55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</row>
    <row r="26" spans="1:75">
      <c r="A26" t="s">
        <v>242</v>
      </c>
      <c r="B26" s="53" t="s">
        <v>100</v>
      </c>
      <c r="C26" s="56">
        <v>2392</v>
      </c>
      <c r="D26" s="56">
        <v>2458</v>
      </c>
      <c r="E26" s="56">
        <v>2610</v>
      </c>
      <c r="F26" s="56">
        <v>2893</v>
      </c>
      <c r="G26" s="56">
        <v>3031</v>
      </c>
      <c r="H26" s="56">
        <v>3110</v>
      </c>
      <c r="I26" s="56">
        <v>3186</v>
      </c>
      <c r="J26" s="56">
        <v>3257</v>
      </c>
      <c r="K26" s="56">
        <v>3334</v>
      </c>
      <c r="L26" s="56">
        <v>3415</v>
      </c>
      <c r="M26" s="56">
        <v>3495</v>
      </c>
      <c r="N26" s="56">
        <v>3588</v>
      </c>
      <c r="O26" s="57"/>
      <c r="P26" s="57"/>
      <c r="Q26" s="57"/>
      <c r="R26" s="57"/>
      <c r="S26" s="57"/>
      <c r="T26" s="55"/>
      <c r="U26" s="55"/>
      <c r="V26" s="55"/>
      <c r="W26" s="55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</row>
    <row r="27" spans="1:75">
      <c r="A27" t="s">
        <v>243</v>
      </c>
      <c r="B27" s="53"/>
      <c r="C27" s="59">
        <v>2675</v>
      </c>
      <c r="D27" s="59">
        <v>2774</v>
      </c>
      <c r="E27" s="59">
        <v>2873</v>
      </c>
      <c r="F27" s="59">
        <v>2972</v>
      </c>
      <c r="G27" s="59">
        <v>3071</v>
      </c>
      <c r="H27" s="59">
        <v>3170</v>
      </c>
      <c r="I27" s="59">
        <v>3269</v>
      </c>
      <c r="J27" s="59">
        <v>3368</v>
      </c>
      <c r="K27" s="59">
        <v>3467</v>
      </c>
      <c r="L27" s="59">
        <v>3566</v>
      </c>
      <c r="M27" s="59">
        <v>3665</v>
      </c>
      <c r="N27" s="59">
        <v>3764</v>
      </c>
      <c r="O27" s="57"/>
      <c r="P27" s="57"/>
      <c r="Q27" s="57"/>
      <c r="R27" s="57"/>
      <c r="S27" s="57"/>
      <c r="T27" s="55"/>
      <c r="U27" s="55"/>
      <c r="V27" s="55"/>
      <c r="W27" s="55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</row>
    <row r="28" spans="1:75">
      <c r="A28" t="s">
        <v>242</v>
      </c>
      <c r="B28" s="53" t="s">
        <v>101</v>
      </c>
      <c r="C28" s="56">
        <v>2683</v>
      </c>
      <c r="D28" s="56">
        <v>2754</v>
      </c>
      <c r="E28" s="56">
        <v>2893</v>
      </c>
      <c r="F28" s="56">
        <v>3186</v>
      </c>
      <c r="G28" s="56">
        <v>3334</v>
      </c>
      <c r="H28" s="56">
        <v>3495</v>
      </c>
      <c r="I28" s="56">
        <v>3588</v>
      </c>
      <c r="J28" s="56">
        <v>3672</v>
      </c>
      <c r="K28" s="56">
        <v>3747</v>
      </c>
      <c r="L28" s="56">
        <v>3829</v>
      </c>
      <c r="M28" s="56">
        <v>3909</v>
      </c>
      <c r="N28" s="56">
        <v>3984</v>
      </c>
      <c r="O28" s="60">
        <v>4055</v>
      </c>
      <c r="P28" s="57"/>
      <c r="Q28" s="57"/>
      <c r="R28" s="57"/>
      <c r="S28" s="57"/>
      <c r="T28" s="55"/>
      <c r="U28" s="55"/>
      <c r="V28" s="55"/>
      <c r="W28" s="55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</row>
    <row r="29" spans="1:75">
      <c r="A29" t="s">
        <v>243</v>
      </c>
      <c r="B29" s="53"/>
      <c r="C29" s="59">
        <v>2889</v>
      </c>
      <c r="D29" s="59">
        <v>3013</v>
      </c>
      <c r="E29" s="59">
        <v>3137</v>
      </c>
      <c r="F29" s="59">
        <v>3261</v>
      </c>
      <c r="G29" s="59">
        <v>3385</v>
      </c>
      <c r="H29" s="59">
        <v>3509</v>
      </c>
      <c r="I29" s="59">
        <v>3633</v>
      </c>
      <c r="J29" s="59">
        <v>3757</v>
      </c>
      <c r="K29" s="59">
        <v>3881</v>
      </c>
      <c r="L29" s="59">
        <v>4006</v>
      </c>
      <c r="M29" s="59">
        <v>4130</v>
      </c>
      <c r="N29" s="59">
        <v>4254</v>
      </c>
      <c r="O29" s="61" t="s">
        <v>244</v>
      </c>
      <c r="P29" s="57"/>
      <c r="Q29" s="57"/>
      <c r="R29" s="57"/>
      <c r="S29" s="57"/>
      <c r="T29" s="55"/>
      <c r="U29" s="55"/>
      <c r="V29" s="55"/>
      <c r="W29" s="55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</row>
    <row r="30" spans="1:75">
      <c r="A30" t="s">
        <v>242</v>
      </c>
      <c r="B30" s="53" t="s">
        <v>102</v>
      </c>
      <c r="C30" s="56">
        <v>3031</v>
      </c>
      <c r="D30" s="56">
        <v>3186</v>
      </c>
      <c r="E30" s="56">
        <v>3495</v>
      </c>
      <c r="F30" s="56">
        <v>3672</v>
      </c>
      <c r="G30" s="56">
        <v>3829</v>
      </c>
      <c r="H30" s="56">
        <v>3984</v>
      </c>
      <c r="I30" s="56">
        <v>4132</v>
      </c>
      <c r="J30" s="56">
        <v>4279</v>
      </c>
      <c r="K30" s="56">
        <v>4438</v>
      </c>
      <c r="L30" s="56">
        <v>4580</v>
      </c>
      <c r="M30" s="57"/>
      <c r="N30" s="57"/>
      <c r="O30" s="57"/>
      <c r="P30" s="57"/>
      <c r="Q30" s="57"/>
      <c r="R30" s="57"/>
      <c r="S30" s="57"/>
      <c r="T30" s="55"/>
      <c r="U30" s="55"/>
      <c r="V30" s="55"/>
      <c r="W30" s="55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</row>
    <row r="31" spans="1:75">
      <c r="A31" t="s">
        <v>243</v>
      </c>
      <c r="B31" s="53"/>
      <c r="C31" s="59">
        <v>3179</v>
      </c>
      <c r="D31" s="59">
        <v>3342</v>
      </c>
      <c r="E31" s="59">
        <v>3666</v>
      </c>
      <c r="F31" s="59">
        <v>3852</v>
      </c>
      <c r="G31" s="59">
        <v>4016</v>
      </c>
      <c r="H31" s="59">
        <v>4179</v>
      </c>
      <c r="I31" s="59">
        <v>4335</v>
      </c>
      <c r="J31" s="59">
        <v>4489</v>
      </c>
      <c r="K31" s="59">
        <v>4656</v>
      </c>
      <c r="L31" s="59">
        <v>4804</v>
      </c>
      <c r="M31" s="57"/>
      <c r="N31" s="57"/>
      <c r="O31" s="57"/>
      <c r="P31" s="57"/>
      <c r="Q31" s="57"/>
      <c r="R31" s="57"/>
      <c r="S31" s="57"/>
      <c r="T31" s="55"/>
      <c r="U31" s="55"/>
      <c r="V31" s="55"/>
      <c r="W31" s="55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</row>
    <row r="32" spans="1:75">
      <c r="A32" t="s">
        <v>242</v>
      </c>
      <c r="B32" s="53" t="s">
        <v>17</v>
      </c>
      <c r="C32" s="56">
        <v>3031</v>
      </c>
      <c r="D32" s="56">
        <v>3334</v>
      </c>
      <c r="E32" s="56">
        <v>3495</v>
      </c>
      <c r="F32" s="56">
        <v>3672</v>
      </c>
      <c r="G32" s="56">
        <v>3829</v>
      </c>
      <c r="H32" s="56">
        <v>3984</v>
      </c>
      <c r="I32" s="56">
        <v>4132</v>
      </c>
      <c r="J32" s="56">
        <v>4279</v>
      </c>
      <c r="K32" s="56">
        <v>4438</v>
      </c>
      <c r="L32" s="56">
        <v>4580</v>
      </c>
      <c r="M32" s="56">
        <v>4726</v>
      </c>
      <c r="N32" s="56">
        <v>4867</v>
      </c>
      <c r="O32" s="56">
        <v>5030</v>
      </c>
      <c r="P32" s="57"/>
      <c r="Q32" s="57"/>
      <c r="R32" s="57"/>
      <c r="S32" s="57"/>
      <c r="T32" s="55"/>
      <c r="U32" s="55"/>
      <c r="V32" s="55"/>
      <c r="W32" s="55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</row>
    <row r="33" spans="1:75">
      <c r="A33" t="s">
        <v>243</v>
      </c>
      <c r="B33" s="53"/>
      <c r="C33" s="59">
        <v>3179</v>
      </c>
      <c r="D33" s="59">
        <v>3498</v>
      </c>
      <c r="E33" s="59">
        <v>3666</v>
      </c>
      <c r="F33" s="59">
        <v>3852</v>
      </c>
      <c r="G33" s="59">
        <v>4016</v>
      </c>
      <c r="H33" s="59">
        <v>4179</v>
      </c>
      <c r="I33" s="59">
        <v>4335</v>
      </c>
      <c r="J33" s="59">
        <v>4489</v>
      </c>
      <c r="K33" s="59">
        <v>4656</v>
      </c>
      <c r="L33" s="59">
        <v>4804</v>
      </c>
      <c r="M33" s="59">
        <v>4957</v>
      </c>
      <c r="N33" s="59">
        <v>5106</v>
      </c>
      <c r="O33" s="59">
        <v>5277</v>
      </c>
      <c r="P33" s="57"/>
      <c r="Q33" s="57"/>
      <c r="R33" s="57"/>
      <c r="S33" s="57"/>
      <c r="T33" s="55"/>
      <c r="U33" s="55"/>
      <c r="V33" s="55"/>
      <c r="W33" s="55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</row>
    <row r="34" spans="1:75">
      <c r="A34" t="s">
        <v>242</v>
      </c>
      <c r="B34" s="53" t="s">
        <v>18</v>
      </c>
      <c r="C34" s="56">
        <v>3186</v>
      </c>
      <c r="D34" s="56">
        <v>3334</v>
      </c>
      <c r="E34" s="56">
        <v>3499</v>
      </c>
      <c r="F34" s="56">
        <v>3675</v>
      </c>
      <c r="G34" s="56">
        <v>3840</v>
      </c>
      <c r="H34" s="56">
        <v>4005</v>
      </c>
      <c r="I34" s="56">
        <v>4172</v>
      </c>
      <c r="J34" s="56">
        <v>4438</v>
      </c>
      <c r="K34" s="56">
        <v>4616</v>
      </c>
      <c r="L34" s="56">
        <v>4794</v>
      </c>
      <c r="M34" s="56">
        <v>4972</v>
      </c>
      <c r="N34" s="56">
        <v>5151</v>
      </c>
      <c r="O34" s="60">
        <v>5328</v>
      </c>
      <c r="P34" s="60">
        <v>5506</v>
      </c>
      <c r="Q34" s="60">
        <v>5685</v>
      </c>
      <c r="R34" s="60">
        <v>5862</v>
      </c>
      <c r="S34" s="57"/>
      <c r="T34" s="55"/>
      <c r="U34" s="55"/>
      <c r="V34" s="55"/>
      <c r="W34" s="55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</row>
    <row r="35" spans="1:75">
      <c r="A35" t="s">
        <v>243</v>
      </c>
      <c r="B35" s="53"/>
      <c r="C35" s="59">
        <v>3484</v>
      </c>
      <c r="D35" s="59">
        <v>3649</v>
      </c>
      <c r="E35" s="59">
        <v>3838</v>
      </c>
      <c r="F35" s="59">
        <v>4028</v>
      </c>
      <c r="G35" s="59">
        <v>4216</v>
      </c>
      <c r="H35" s="59">
        <v>4426</v>
      </c>
      <c r="I35" s="59">
        <v>4659</v>
      </c>
      <c r="J35" s="59">
        <v>4912</v>
      </c>
      <c r="K35" s="59">
        <v>5189</v>
      </c>
      <c r="L35" s="59">
        <v>5487</v>
      </c>
      <c r="M35" s="59">
        <v>5807</v>
      </c>
      <c r="N35" s="59">
        <v>6149</v>
      </c>
      <c r="O35" s="61" t="s">
        <v>244</v>
      </c>
      <c r="P35" s="61" t="s">
        <v>244</v>
      </c>
      <c r="Q35" s="61" t="s">
        <v>244</v>
      </c>
      <c r="R35" s="61" t="s">
        <v>244</v>
      </c>
      <c r="S35" s="57"/>
      <c r="T35" s="55"/>
      <c r="U35" s="55"/>
      <c r="V35" s="55"/>
      <c r="W35" s="55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</row>
    <row r="36" spans="1:75">
      <c r="A36" t="s">
        <v>242</v>
      </c>
      <c r="B36" s="53" t="s">
        <v>19</v>
      </c>
      <c r="C36" s="56">
        <v>3334</v>
      </c>
      <c r="D36" s="56">
        <v>3531</v>
      </c>
      <c r="E36" s="56">
        <v>3759</v>
      </c>
      <c r="F36" s="56">
        <v>3988</v>
      </c>
      <c r="G36" s="56">
        <v>4216</v>
      </c>
      <c r="H36" s="56">
        <v>4475</v>
      </c>
      <c r="I36" s="56">
        <v>4762</v>
      </c>
      <c r="J36" s="56">
        <v>5083</v>
      </c>
      <c r="K36" s="56">
        <v>5431</v>
      </c>
      <c r="L36" s="56">
        <v>5813</v>
      </c>
      <c r="M36" s="56">
        <v>6223</v>
      </c>
      <c r="N36" s="56">
        <v>6665</v>
      </c>
      <c r="O36" s="57"/>
      <c r="P36" s="57"/>
      <c r="Q36" s="57"/>
      <c r="R36" s="57"/>
      <c r="S36" s="57"/>
      <c r="T36" s="55"/>
      <c r="U36" s="55"/>
      <c r="V36" s="55"/>
      <c r="W36" s="55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</row>
    <row r="37" spans="1:75">
      <c r="A37" t="s">
        <v>243</v>
      </c>
      <c r="B37" s="53"/>
      <c r="C37" s="59">
        <v>3497</v>
      </c>
      <c r="D37" s="59">
        <v>3704</v>
      </c>
      <c r="E37" s="59">
        <v>3943</v>
      </c>
      <c r="F37" s="59">
        <v>4183</v>
      </c>
      <c r="G37" s="59">
        <v>4423</v>
      </c>
      <c r="H37" s="59">
        <v>4694</v>
      </c>
      <c r="I37" s="59">
        <v>4995</v>
      </c>
      <c r="J37" s="59">
        <v>5332</v>
      </c>
      <c r="K37" s="59">
        <v>5697</v>
      </c>
      <c r="L37" s="59">
        <v>6098</v>
      </c>
      <c r="M37" s="59">
        <v>6528</v>
      </c>
      <c r="N37" s="59">
        <v>6992</v>
      </c>
      <c r="O37" s="57"/>
      <c r="P37" s="57"/>
      <c r="Q37" s="57"/>
      <c r="R37" s="57"/>
      <c r="S37" s="57"/>
      <c r="T37" s="55"/>
      <c r="U37" s="55"/>
      <c r="V37" s="55"/>
      <c r="W37" s="55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</row>
    <row r="38" spans="1:75">
      <c r="A38" t="s">
        <v>242</v>
      </c>
      <c r="B38" s="53" t="s">
        <v>20</v>
      </c>
      <c r="C38" s="56">
        <v>5187</v>
      </c>
      <c r="D38" s="56">
        <v>5343</v>
      </c>
      <c r="E38" s="56">
        <v>5490</v>
      </c>
      <c r="F38" s="56">
        <v>5641</v>
      </c>
      <c r="G38" s="56">
        <v>5786</v>
      </c>
      <c r="H38" s="56">
        <v>6089</v>
      </c>
      <c r="I38" s="56">
        <v>6235</v>
      </c>
      <c r="J38" s="56">
        <v>6383</v>
      </c>
      <c r="K38" s="56">
        <v>6570</v>
      </c>
      <c r="L38" s="56">
        <v>6759</v>
      </c>
      <c r="M38" s="56">
        <v>6946</v>
      </c>
      <c r="N38" s="56">
        <v>7134</v>
      </c>
      <c r="O38" s="56">
        <v>7225</v>
      </c>
      <c r="P38" s="57"/>
      <c r="Q38" s="57"/>
      <c r="R38" s="57"/>
      <c r="S38" s="57"/>
      <c r="T38" s="55"/>
      <c r="U38" s="55"/>
      <c r="V38" s="55"/>
      <c r="W38" s="55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</row>
    <row r="39" spans="1:75">
      <c r="A39" t="s">
        <v>243</v>
      </c>
      <c r="B39" s="53"/>
      <c r="C39" s="59">
        <v>5441</v>
      </c>
      <c r="D39" s="59">
        <v>5630</v>
      </c>
      <c r="E39" s="59">
        <v>5820</v>
      </c>
      <c r="F39" s="59">
        <v>6009</v>
      </c>
      <c r="G39" s="59">
        <v>6197</v>
      </c>
      <c r="H39" s="59">
        <v>6388</v>
      </c>
      <c r="I39" s="59">
        <v>6576</v>
      </c>
      <c r="J39" s="59">
        <v>6765</v>
      </c>
      <c r="K39" s="59">
        <v>6954</v>
      </c>
      <c r="L39" s="59">
        <v>7143</v>
      </c>
      <c r="M39" s="59">
        <v>7333</v>
      </c>
      <c r="N39" s="59">
        <v>7521</v>
      </c>
      <c r="O39" s="59">
        <v>7710</v>
      </c>
      <c r="P39" s="57"/>
      <c r="Q39" s="57"/>
      <c r="R39" s="57"/>
      <c r="S39" s="57"/>
      <c r="T39" s="55"/>
      <c r="U39" s="55"/>
      <c r="V39" s="55"/>
      <c r="W39" s="55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</row>
    <row r="40" spans="1:75">
      <c r="A40" t="s">
        <v>242</v>
      </c>
      <c r="B40" s="53" t="s">
        <v>21</v>
      </c>
      <c r="C40" s="56">
        <v>5939</v>
      </c>
      <c r="D40" s="56">
        <v>6089</v>
      </c>
      <c r="E40" s="56">
        <v>6383</v>
      </c>
      <c r="F40" s="56">
        <v>6570</v>
      </c>
      <c r="G40" s="56">
        <v>6759</v>
      </c>
      <c r="H40" s="56">
        <v>6946</v>
      </c>
      <c r="I40" s="56">
        <v>7134</v>
      </c>
      <c r="J40" s="56">
        <v>7324</v>
      </c>
      <c r="K40" s="56">
        <v>7522</v>
      </c>
      <c r="L40" s="56">
        <v>7726</v>
      </c>
      <c r="M40" s="56">
        <v>7936</v>
      </c>
      <c r="N40" s="57"/>
      <c r="O40" s="57"/>
      <c r="P40" s="57"/>
      <c r="Q40" s="57"/>
      <c r="R40" s="57"/>
      <c r="S40" s="57"/>
      <c r="T40" s="55"/>
      <c r="U40" s="55"/>
      <c r="V40" s="55"/>
      <c r="W40" s="55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</row>
    <row r="41" spans="1:75">
      <c r="A41" t="s">
        <v>243</v>
      </c>
      <c r="B41" s="53"/>
      <c r="C41" s="59">
        <v>6230</v>
      </c>
      <c r="D41" s="59">
        <v>6387</v>
      </c>
      <c r="E41" s="59">
        <v>6696</v>
      </c>
      <c r="F41" s="59">
        <v>6892</v>
      </c>
      <c r="G41" s="59">
        <v>7090</v>
      </c>
      <c r="H41" s="59">
        <v>7286</v>
      </c>
      <c r="I41" s="59">
        <v>7484</v>
      </c>
      <c r="J41" s="59">
        <v>7683</v>
      </c>
      <c r="K41" s="59">
        <v>7890</v>
      </c>
      <c r="L41" s="59">
        <v>8105</v>
      </c>
      <c r="M41" s="59">
        <v>8325</v>
      </c>
      <c r="N41" s="57"/>
      <c r="O41" s="57"/>
      <c r="P41" s="57"/>
      <c r="Q41" s="57"/>
      <c r="R41" s="57"/>
      <c r="S41" s="57"/>
      <c r="T41" s="55"/>
      <c r="U41" s="55"/>
      <c r="V41" s="55"/>
      <c r="W41" s="55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</row>
    <row r="42" spans="1:75">
      <c r="A42" t="s">
        <v>242</v>
      </c>
      <c r="B42" s="53" t="s">
        <v>22</v>
      </c>
      <c r="C42" s="56">
        <v>6235</v>
      </c>
      <c r="D42" s="56">
        <v>6383</v>
      </c>
      <c r="E42" s="56">
        <v>6570</v>
      </c>
      <c r="F42" s="56">
        <v>6946</v>
      </c>
      <c r="G42" s="56">
        <v>7134</v>
      </c>
      <c r="H42" s="56">
        <v>7324</v>
      </c>
      <c r="I42" s="56">
        <v>7522</v>
      </c>
      <c r="J42" s="56">
        <v>7726</v>
      </c>
      <c r="K42" s="56">
        <v>7936</v>
      </c>
      <c r="L42" s="56">
        <v>8187</v>
      </c>
      <c r="M42" s="56">
        <v>8448</v>
      </c>
      <c r="N42" s="56">
        <v>8714</v>
      </c>
      <c r="O42" s="57"/>
      <c r="P42" s="57"/>
      <c r="Q42" s="57"/>
      <c r="R42" s="57"/>
      <c r="S42" s="57"/>
      <c r="T42" s="55"/>
      <c r="U42" s="55"/>
      <c r="V42" s="55"/>
      <c r="W42" s="55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</row>
    <row r="43" spans="1:75">
      <c r="A43" t="s">
        <v>243</v>
      </c>
      <c r="B43" s="53"/>
      <c r="C43" s="59">
        <v>6541</v>
      </c>
      <c r="D43" s="59">
        <v>6696</v>
      </c>
      <c r="E43" s="59">
        <v>6892</v>
      </c>
      <c r="F43" s="59">
        <v>7286</v>
      </c>
      <c r="G43" s="59">
        <v>7484</v>
      </c>
      <c r="H43" s="59">
        <v>7683</v>
      </c>
      <c r="I43" s="59">
        <v>7891</v>
      </c>
      <c r="J43" s="59">
        <v>8105</v>
      </c>
      <c r="K43" s="59">
        <v>8325</v>
      </c>
      <c r="L43" s="59">
        <v>8588</v>
      </c>
      <c r="M43" s="59">
        <v>8862</v>
      </c>
      <c r="N43" s="59">
        <v>9141</v>
      </c>
      <c r="O43" s="57"/>
      <c r="P43" s="57"/>
      <c r="Q43" s="57"/>
      <c r="R43" s="57"/>
      <c r="S43" s="57"/>
      <c r="T43" s="55"/>
      <c r="U43" s="55"/>
      <c r="V43" s="55"/>
      <c r="W43" s="55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</row>
    <row r="44" spans="1:75">
      <c r="A44" t="s">
        <v>242</v>
      </c>
      <c r="B44" s="53" t="s">
        <v>23</v>
      </c>
      <c r="C44" s="56">
        <v>6759</v>
      </c>
      <c r="D44" s="56">
        <v>6946</v>
      </c>
      <c r="E44" s="56">
        <v>7134</v>
      </c>
      <c r="F44" s="56">
        <v>7522</v>
      </c>
      <c r="G44" s="56">
        <v>7726</v>
      </c>
      <c r="H44" s="56">
        <v>7936</v>
      </c>
      <c r="I44" s="56">
        <v>8187</v>
      </c>
      <c r="J44" s="56">
        <v>8448</v>
      </c>
      <c r="K44" s="56">
        <v>8714</v>
      </c>
      <c r="L44" s="56">
        <v>8993</v>
      </c>
      <c r="M44" s="56">
        <v>9277</v>
      </c>
      <c r="N44" s="56">
        <v>9572</v>
      </c>
      <c r="O44" s="57"/>
      <c r="P44" s="57"/>
      <c r="Q44" s="57"/>
      <c r="R44" s="57"/>
      <c r="S44" s="57"/>
      <c r="T44" s="55"/>
      <c r="U44" s="55"/>
      <c r="V44" s="55"/>
      <c r="W44" s="55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</row>
    <row r="45" spans="1:75">
      <c r="A45" t="s">
        <v>243</v>
      </c>
      <c r="B45" s="53"/>
      <c r="C45" s="59">
        <v>7090</v>
      </c>
      <c r="D45" s="59">
        <v>7286</v>
      </c>
      <c r="E45" s="59">
        <v>7484</v>
      </c>
      <c r="F45" s="59">
        <v>7891</v>
      </c>
      <c r="G45" s="59">
        <v>8105</v>
      </c>
      <c r="H45" s="59">
        <v>8325</v>
      </c>
      <c r="I45" s="59">
        <v>8588</v>
      </c>
      <c r="J45" s="59">
        <v>8862</v>
      </c>
      <c r="K45" s="59">
        <v>9141</v>
      </c>
      <c r="L45" s="59">
        <v>9434</v>
      </c>
      <c r="M45" s="59">
        <v>9732</v>
      </c>
      <c r="N45" s="59">
        <v>10041</v>
      </c>
      <c r="O45" s="57"/>
      <c r="P45" s="57"/>
      <c r="Q45" s="57"/>
      <c r="R45" s="57"/>
      <c r="S45" s="57"/>
      <c r="T45" s="55"/>
      <c r="U45" s="55"/>
      <c r="V45" s="55"/>
      <c r="W45" s="55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</row>
    <row r="46" spans="1:75">
      <c r="A46" t="s">
        <v>242</v>
      </c>
      <c r="B46" s="53" t="s">
        <v>24</v>
      </c>
      <c r="C46" s="56">
        <v>7324</v>
      </c>
      <c r="D46" s="56">
        <v>7522</v>
      </c>
      <c r="E46" s="56">
        <v>7726</v>
      </c>
      <c r="F46" s="56">
        <v>8187</v>
      </c>
      <c r="G46" s="56">
        <v>8448</v>
      </c>
      <c r="H46" s="56">
        <v>8714</v>
      </c>
      <c r="I46" s="56">
        <v>8993</v>
      </c>
      <c r="J46" s="56">
        <v>9277</v>
      </c>
      <c r="K46" s="56">
        <v>9572</v>
      </c>
      <c r="L46" s="56">
        <v>9878</v>
      </c>
      <c r="M46" s="56">
        <v>10191</v>
      </c>
      <c r="N46" s="56">
        <v>10514</v>
      </c>
      <c r="O46" s="57"/>
      <c r="P46" s="57"/>
      <c r="Q46" s="57"/>
      <c r="R46" s="57"/>
      <c r="S46" s="57"/>
      <c r="T46" s="55"/>
      <c r="U46" s="55"/>
      <c r="V46" s="55"/>
      <c r="W46" s="55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</row>
    <row r="47" spans="1:75">
      <c r="A47" t="s">
        <v>243</v>
      </c>
      <c r="B47" s="53"/>
      <c r="C47" s="59">
        <v>7683</v>
      </c>
      <c r="D47" s="59">
        <v>7890</v>
      </c>
      <c r="E47" s="59">
        <v>8105</v>
      </c>
      <c r="F47" s="59">
        <v>8589</v>
      </c>
      <c r="G47" s="59">
        <v>8862</v>
      </c>
      <c r="H47" s="59">
        <v>9141</v>
      </c>
      <c r="I47" s="59">
        <v>9434</v>
      </c>
      <c r="J47" s="59">
        <v>9731</v>
      </c>
      <c r="K47" s="59">
        <v>10041</v>
      </c>
      <c r="L47" s="59">
        <v>10362</v>
      </c>
      <c r="M47" s="59">
        <v>10690</v>
      </c>
      <c r="N47" s="59">
        <v>11030</v>
      </c>
      <c r="O47" s="57"/>
      <c r="P47" s="57"/>
      <c r="Q47" s="57"/>
      <c r="R47" s="57"/>
      <c r="S47" s="57"/>
      <c r="T47" s="55"/>
      <c r="U47" s="55"/>
      <c r="V47" s="55"/>
      <c r="W47" s="55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</row>
    <row r="48" spans="1:75">
      <c r="B48" s="53" t="s">
        <v>25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8"/>
      <c r="S48" s="58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</row>
    <row r="49" spans="1:75">
      <c r="A49" t="s">
        <v>242</v>
      </c>
      <c r="B49" s="53" t="s">
        <v>103</v>
      </c>
      <c r="C49" s="56">
        <v>1667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8"/>
      <c r="S49" s="58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</row>
    <row r="50" spans="1:75">
      <c r="A50" t="s">
        <v>243</v>
      </c>
      <c r="B50" s="53"/>
      <c r="C50" s="56">
        <v>1749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8"/>
      <c r="S50" s="58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</row>
    <row r="51" spans="1:75">
      <c r="B51" s="2" t="s">
        <v>104</v>
      </c>
      <c r="C51" s="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>
      <c r="B52" s="2" t="s">
        <v>105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</row>
    <row r="53" spans="1:75">
      <c r="B53" s="2" t="s">
        <v>106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</row>
    <row r="54" spans="1:75">
      <c r="B54" s="2" t="s">
        <v>107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</row>
    <row r="55" spans="1:75">
      <c r="B55" s="2" t="s">
        <v>108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</row>
    <row r="56" spans="1:75">
      <c r="B56" s="2" t="s">
        <v>109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</row>
    <row r="57" spans="1:75">
      <c r="B57" s="2" t="s">
        <v>110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</row>
    <row r="58" spans="1:75">
      <c r="B58" s="2" t="s">
        <v>111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>
      <c r="B59" s="2" t="s">
        <v>112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75">
      <c r="B60" s="2" t="s">
        <v>113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</row>
    <row r="61" spans="1:75">
      <c r="B61" s="2" t="s">
        <v>114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</row>
    <row r="62" spans="1:75">
      <c r="B62" s="2" t="s">
        <v>115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>
      <c r="B63" s="2" t="s">
        <v>116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</row>
    <row r="64" spans="1:75">
      <c r="B64" s="2" t="s">
        <v>117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</row>
    <row r="65" spans="2:75">
      <c r="B65" s="2" t="s">
        <v>118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</row>
    <row r="66" spans="2:75">
      <c r="B66" s="2" t="s">
        <v>119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2:75">
      <c r="B67" s="2" t="s">
        <v>120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</row>
    <row r="68" spans="2:75">
      <c r="B68" s="2" t="s">
        <v>121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</row>
    <row r="69" spans="2:75">
      <c r="B69" s="2" t="s">
        <v>122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2:75">
      <c r="B70" s="2" t="s">
        <v>123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</row>
    <row r="71" spans="2:75">
      <c r="B71" s="2" t="s">
        <v>124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</row>
    <row r="72" spans="2:75">
      <c r="B72" s="2" t="s">
        <v>125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</row>
    <row r="73" spans="2:75">
      <c r="B73" s="2" t="s">
        <v>126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</row>
    <row r="74" spans="2:75">
      <c r="B74" s="2" t="s">
        <v>127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</row>
    <row r="75" spans="2:75">
      <c r="B75" s="2" t="s">
        <v>128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</row>
    <row r="76" spans="2:75">
      <c r="B76" s="2" t="s">
        <v>129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</row>
    <row r="77" spans="2:75">
      <c r="B77" s="2" t="s">
        <v>130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</row>
    <row r="78" spans="2:75">
      <c r="B78" s="2" t="s">
        <v>131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</row>
    <row r="79" spans="2:75">
      <c r="B79" s="2" t="s">
        <v>132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</row>
    <row r="80" spans="2:75">
      <c r="B80" s="2" t="s">
        <v>8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</row>
    <row r="81" spans="2:75">
      <c r="B81" s="2" t="s">
        <v>9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</row>
    <row r="82" spans="2:75">
      <c r="B82" s="2" t="s">
        <v>10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</row>
    <row r="83" spans="2:75">
      <c r="B83" s="2" t="s">
        <v>11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</row>
    <row r="84" spans="2:75">
      <c r="B84" s="2" t="s">
        <v>12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</row>
    <row r="85" spans="2:75">
      <c r="B85" s="2" t="s">
        <v>13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</row>
    <row r="86" spans="2:75">
      <c r="B86" s="2" t="s">
        <v>14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</row>
    <row r="87" spans="2:75">
      <c r="B87" s="2" t="s">
        <v>15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</row>
    <row r="88" spans="2:75">
      <c r="B88" s="2" t="s">
        <v>16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</row>
  </sheetData>
  <autoFilter ref="A5:BW5" xr:uid="{00000000-0001-0000-0000-000000000000}"/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8FF8-BAF2-4306-B73C-778B2C594B35}">
  <dimension ref="A1:J7"/>
  <sheetViews>
    <sheetView workbookViewId="0">
      <selection activeCell="D1" sqref="D1:J1"/>
    </sheetView>
  </sheetViews>
  <sheetFormatPr defaultRowHeight="12.75"/>
  <sheetData>
    <row r="1" spans="1:10">
      <c r="A1" s="49">
        <v>2361.998333333333</v>
      </c>
      <c r="D1" s="49">
        <v>2361.998333333333</v>
      </c>
      <c r="E1" s="49">
        <v>2361.998333333333</v>
      </c>
      <c r="F1" s="49">
        <v>2414.0986666666663</v>
      </c>
      <c r="G1" s="49">
        <v>2466.1989999999992</v>
      </c>
      <c r="H1" s="49">
        <v>2466.1989999999992</v>
      </c>
      <c r="I1" s="49">
        <v>2518.2993333333325</v>
      </c>
      <c r="J1" s="49">
        <v>2570.3996666666658</v>
      </c>
    </row>
    <row r="2" spans="1:10">
      <c r="A2" s="49">
        <v>2361.998333333333</v>
      </c>
    </row>
    <row r="3" spans="1:10">
      <c r="A3" s="49">
        <v>2414.0986666666663</v>
      </c>
    </row>
    <row r="4" spans="1:10">
      <c r="A4" s="49">
        <v>2466.1989999999992</v>
      </c>
    </row>
    <row r="5" spans="1:10">
      <c r="A5" s="49">
        <v>2466.1989999999992</v>
      </c>
    </row>
    <row r="6" spans="1:10">
      <c r="A6" s="49">
        <v>2518.2993333333325</v>
      </c>
    </row>
    <row r="7" spans="1:10">
      <c r="A7" s="49">
        <v>2570.3996666666658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3DDF-5164-445A-8645-7EFAD274106D}">
  <dimension ref="A1:N54"/>
  <sheetViews>
    <sheetView workbookViewId="0">
      <selection activeCell="N16" sqref="N16"/>
    </sheetView>
  </sheetViews>
  <sheetFormatPr defaultColWidth="9.140625" defaultRowHeight="12.75"/>
  <cols>
    <col min="1" max="1" width="44" bestFit="1" customWidth="1"/>
    <col min="2" max="2" width="11" bestFit="1" customWidth="1"/>
    <col min="3" max="13" width="9.85546875" bestFit="1" customWidth="1"/>
    <col min="14" max="14" width="82.5703125" customWidth="1"/>
  </cols>
  <sheetData>
    <row r="1" spans="1:14">
      <c r="A1" s="9" t="s">
        <v>134</v>
      </c>
      <c r="B1" s="9" t="s">
        <v>1</v>
      </c>
    </row>
    <row r="2" spans="1:14">
      <c r="A2" s="9" t="s">
        <v>3</v>
      </c>
      <c r="B2" s="9" t="s">
        <v>4</v>
      </c>
    </row>
    <row r="4" spans="1:14">
      <c r="A4" s="9" t="s">
        <v>133</v>
      </c>
      <c r="B4" s="10" t="s">
        <v>136</v>
      </c>
      <c r="C4" s="10" t="s">
        <v>137</v>
      </c>
      <c r="D4" s="10" t="s">
        <v>138</v>
      </c>
      <c r="E4" s="10" t="s">
        <v>139</v>
      </c>
      <c r="F4" s="10" t="s">
        <v>140</v>
      </c>
      <c r="G4" s="10" t="s">
        <v>2</v>
      </c>
      <c r="H4" s="10" t="s">
        <v>141</v>
      </c>
      <c r="I4" s="10" t="s">
        <v>142</v>
      </c>
      <c r="J4" s="10" t="s">
        <v>143</v>
      </c>
      <c r="K4" s="10" t="s">
        <v>144</v>
      </c>
      <c r="L4" s="10" t="s">
        <v>145</v>
      </c>
      <c r="M4" s="10" t="s">
        <v>146</v>
      </c>
    </row>
    <row r="5" spans="1:14">
      <c r="A5" s="11" t="s">
        <v>180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4">
      <c r="A6" s="11" t="s">
        <v>181</v>
      </c>
      <c r="B6" s="34">
        <v>90</v>
      </c>
      <c r="C6" s="34">
        <v>90</v>
      </c>
      <c r="D6" s="34">
        <v>90</v>
      </c>
      <c r="E6" s="34">
        <v>90</v>
      </c>
      <c r="F6" s="34">
        <v>90</v>
      </c>
      <c r="G6" s="34">
        <v>90</v>
      </c>
      <c r="H6" s="34">
        <v>90</v>
      </c>
      <c r="I6" s="34">
        <v>90</v>
      </c>
      <c r="J6" s="34">
        <v>90</v>
      </c>
      <c r="K6" s="34">
        <v>90</v>
      </c>
      <c r="L6" s="34">
        <v>90</v>
      </c>
      <c r="M6" s="34">
        <v>90</v>
      </c>
    </row>
    <row r="7" spans="1:14">
      <c r="A7" s="11" t="s">
        <v>182</v>
      </c>
      <c r="B7" s="35">
        <v>170</v>
      </c>
      <c r="C7" s="35">
        <v>170</v>
      </c>
      <c r="D7" s="35">
        <v>170</v>
      </c>
      <c r="E7" s="35">
        <v>170</v>
      </c>
      <c r="F7" s="35">
        <v>170</v>
      </c>
      <c r="G7" s="35">
        <v>170</v>
      </c>
      <c r="H7" s="35">
        <v>170</v>
      </c>
      <c r="I7" s="35">
        <v>170</v>
      </c>
      <c r="J7" s="35">
        <v>170</v>
      </c>
      <c r="K7" s="35">
        <v>170</v>
      </c>
      <c r="L7" s="35">
        <v>170</v>
      </c>
      <c r="M7" s="35">
        <v>170</v>
      </c>
    </row>
    <row r="8" spans="1:14">
      <c r="A8" s="11" t="s">
        <v>183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4">
      <c r="A9" s="11" t="s">
        <v>184</v>
      </c>
      <c r="B9" s="35">
        <v>1659</v>
      </c>
      <c r="C9" s="35">
        <v>1659</v>
      </c>
      <c r="D9" s="35">
        <v>1659</v>
      </c>
      <c r="E9" s="35">
        <v>1659</v>
      </c>
      <c r="F9" s="35">
        <v>1659</v>
      </c>
      <c r="G9" s="35">
        <v>1659</v>
      </c>
      <c r="H9" s="35">
        <v>1659</v>
      </c>
      <c r="I9" s="35">
        <v>1659</v>
      </c>
      <c r="J9" s="35">
        <v>1659</v>
      </c>
      <c r="K9" s="35">
        <v>1659</v>
      </c>
      <c r="L9" s="35">
        <v>1659</v>
      </c>
      <c r="M9" s="35">
        <v>1659</v>
      </c>
    </row>
    <row r="10" spans="1:14">
      <c r="A10" s="11" t="s">
        <v>185</v>
      </c>
      <c r="B10" s="36">
        <v>8.3299999999999999E-2</v>
      </c>
      <c r="C10" s="36">
        <v>8.3299999999999999E-2</v>
      </c>
      <c r="D10" s="36">
        <v>8.3299999999999999E-2</v>
      </c>
      <c r="E10" s="36">
        <v>8.3299999999999999E-2</v>
      </c>
      <c r="F10" s="36">
        <v>8.3299999999999999E-2</v>
      </c>
      <c r="G10" s="36">
        <v>8.3299999999999999E-2</v>
      </c>
      <c r="H10" s="36">
        <v>8.3299999999999999E-2</v>
      </c>
      <c r="I10" s="36">
        <v>8.3299999999999999E-2</v>
      </c>
      <c r="J10" s="36">
        <v>8.3299999999999999E-2</v>
      </c>
      <c r="K10" s="36">
        <v>8.3299999999999999E-2</v>
      </c>
      <c r="L10" s="36">
        <v>8.3299999999999999E-2</v>
      </c>
      <c r="M10" s="36">
        <v>8.3299999999999999E-2</v>
      </c>
    </row>
    <row r="11" spans="1:14">
      <c r="A11" s="11" t="s">
        <v>186</v>
      </c>
      <c r="B11" s="37">
        <v>135.21</v>
      </c>
      <c r="C11" s="37">
        <v>135.21</v>
      </c>
      <c r="D11" s="37">
        <v>135.21</v>
      </c>
      <c r="E11" s="37">
        <v>135.21</v>
      </c>
      <c r="F11" s="37">
        <v>135.21</v>
      </c>
      <c r="G11" s="37"/>
      <c r="H11" s="37"/>
      <c r="I11" s="37"/>
      <c r="J11" s="37"/>
      <c r="K11" s="37"/>
      <c r="L11" s="37"/>
      <c r="M11" s="37"/>
      <c r="N11" t="s">
        <v>247</v>
      </c>
    </row>
    <row r="12" spans="1:14">
      <c r="A12" s="11" t="s">
        <v>187</v>
      </c>
      <c r="B12" s="38">
        <v>135.21</v>
      </c>
      <c r="C12" s="38">
        <v>135.21</v>
      </c>
      <c r="D12" s="38">
        <v>135.21</v>
      </c>
      <c r="E12" s="38">
        <v>135.21</v>
      </c>
      <c r="F12" s="38">
        <v>135.21</v>
      </c>
      <c r="G12" s="38"/>
      <c r="H12" s="38"/>
      <c r="I12" s="38"/>
      <c r="J12" s="38"/>
      <c r="K12" s="38"/>
      <c r="L12" s="38"/>
      <c r="M12" s="38"/>
      <c r="N12" t="s">
        <v>247</v>
      </c>
    </row>
    <row r="13" spans="1:14">
      <c r="A13" s="11" t="s">
        <v>188</v>
      </c>
      <c r="B13" s="37">
        <v>25.21</v>
      </c>
      <c r="C13" s="37">
        <v>25.21</v>
      </c>
      <c r="D13" s="37">
        <v>25.21</v>
      </c>
      <c r="E13" s="37">
        <v>25.21</v>
      </c>
      <c r="F13" s="37">
        <v>25.21</v>
      </c>
      <c r="G13" s="37"/>
      <c r="H13" s="37"/>
      <c r="I13" s="37"/>
      <c r="J13" s="37"/>
      <c r="K13" s="37"/>
      <c r="L13" s="37"/>
      <c r="M13" s="37"/>
      <c r="N13" t="s">
        <v>247</v>
      </c>
    </row>
    <row r="14" spans="1:14">
      <c r="A14" s="11" t="s">
        <v>189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4">
      <c r="A15" s="11" t="s">
        <v>190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4">
      <c r="A16" s="11" t="s">
        <v>191</v>
      </c>
      <c r="B16" s="36">
        <v>0.08</v>
      </c>
      <c r="C16" s="36">
        <v>0.08</v>
      </c>
      <c r="D16" s="36">
        <v>0.08</v>
      </c>
      <c r="E16" s="36">
        <v>0.08</v>
      </c>
      <c r="F16" s="36">
        <v>0.08</v>
      </c>
      <c r="G16" s="36">
        <v>0.08</v>
      </c>
      <c r="H16" s="36">
        <v>0.08</v>
      </c>
      <c r="I16" s="36">
        <v>0.08</v>
      </c>
      <c r="J16" s="36">
        <v>0.08</v>
      </c>
      <c r="K16" s="36">
        <v>0.08</v>
      </c>
      <c r="L16" s="36">
        <v>0.08</v>
      </c>
      <c r="M16" s="36">
        <v>0.08</v>
      </c>
    </row>
    <row r="17" spans="1:13">
      <c r="A17" s="11" t="s">
        <v>192</v>
      </c>
      <c r="B17" s="39">
        <v>0.189</v>
      </c>
      <c r="C17" s="39">
        <v>0.189</v>
      </c>
      <c r="D17" s="39">
        <v>0.189</v>
      </c>
      <c r="E17" s="39">
        <v>0.189</v>
      </c>
      <c r="F17" s="39">
        <v>0.189</v>
      </c>
      <c r="G17" s="39">
        <v>0.189</v>
      </c>
      <c r="H17" s="39">
        <v>0.189</v>
      </c>
      <c r="I17" s="39">
        <v>0.189</v>
      </c>
      <c r="J17" s="39">
        <v>0.189</v>
      </c>
      <c r="K17" s="39">
        <v>0.189</v>
      </c>
      <c r="L17" s="39">
        <v>0.189</v>
      </c>
      <c r="M17" s="39">
        <v>0.189</v>
      </c>
    </row>
    <row r="18" spans="1:13">
      <c r="A18" s="11" t="s">
        <v>193</v>
      </c>
      <c r="B18" s="36">
        <v>8.1000000000000003E-2</v>
      </c>
      <c r="C18" s="36">
        <v>8.1000000000000003E-2</v>
      </c>
      <c r="D18" s="36">
        <v>8.1000000000000003E-2</v>
      </c>
      <c r="E18" s="36">
        <v>8.1000000000000003E-2</v>
      </c>
      <c r="F18" s="36">
        <v>8.1000000000000003E-2</v>
      </c>
      <c r="G18" s="36">
        <v>8.1000000000000003E-2</v>
      </c>
      <c r="H18" s="36">
        <v>8.1000000000000003E-2</v>
      </c>
      <c r="I18" s="36">
        <v>8.1000000000000003E-2</v>
      </c>
      <c r="J18" s="36">
        <v>8.1000000000000003E-2</v>
      </c>
      <c r="K18" s="36">
        <v>8.1000000000000003E-2</v>
      </c>
      <c r="L18" s="36">
        <v>8.1000000000000003E-2</v>
      </c>
      <c r="M18" s="36">
        <v>8.1000000000000003E-2</v>
      </c>
    </row>
    <row r="19" spans="1:13">
      <c r="A19" s="11" t="s">
        <v>194</v>
      </c>
      <c r="B19" s="37">
        <v>17550</v>
      </c>
      <c r="C19" s="37">
        <v>17550</v>
      </c>
      <c r="D19" s="37">
        <v>17550</v>
      </c>
      <c r="E19" s="37">
        <v>17550</v>
      </c>
      <c r="F19" s="37">
        <v>17550</v>
      </c>
      <c r="G19" s="12">
        <v>18500</v>
      </c>
      <c r="H19" s="37">
        <v>18500</v>
      </c>
      <c r="I19" s="37">
        <v>18500</v>
      </c>
      <c r="J19" s="37">
        <v>18500</v>
      </c>
      <c r="K19" s="37">
        <v>18500</v>
      </c>
      <c r="L19" s="37">
        <v>18500</v>
      </c>
      <c r="M19" s="37">
        <v>18500</v>
      </c>
    </row>
    <row r="20" spans="1:13">
      <c r="A20" s="11" t="s">
        <v>195</v>
      </c>
      <c r="B20" s="38">
        <v>137800</v>
      </c>
      <c r="C20" s="38">
        <v>137800</v>
      </c>
      <c r="D20" s="38">
        <v>137800</v>
      </c>
      <c r="E20" s="38">
        <v>137800</v>
      </c>
      <c r="F20" s="38">
        <v>137800</v>
      </c>
      <c r="G20" s="38">
        <v>137800</v>
      </c>
      <c r="H20" s="38">
        <v>137800</v>
      </c>
      <c r="I20" s="38">
        <v>137800</v>
      </c>
      <c r="J20" s="38">
        <v>137800</v>
      </c>
      <c r="K20" s="38">
        <v>137800</v>
      </c>
      <c r="L20" s="38">
        <v>137800</v>
      </c>
      <c r="M20" s="38">
        <v>137800</v>
      </c>
    </row>
    <row r="21" spans="1:13">
      <c r="A21" s="11" t="s">
        <v>196</v>
      </c>
      <c r="B21" s="39">
        <v>6.3E-3</v>
      </c>
      <c r="C21" s="39">
        <v>6.3E-3</v>
      </c>
      <c r="D21" s="39">
        <v>6.3E-3</v>
      </c>
      <c r="E21" s="39">
        <v>6.3E-3</v>
      </c>
      <c r="F21" s="39">
        <v>6.3E-3</v>
      </c>
      <c r="G21" s="33">
        <v>7.0000000000000001E-3</v>
      </c>
      <c r="H21" s="39">
        <v>7.0000000000000001E-3</v>
      </c>
      <c r="I21" s="39">
        <v>7.0000000000000001E-3</v>
      </c>
      <c r="J21" s="39">
        <v>7.0000000000000001E-3</v>
      </c>
      <c r="K21" s="39">
        <v>7.0000000000000001E-3</v>
      </c>
      <c r="L21" s="39">
        <v>7.0000000000000001E-3</v>
      </c>
      <c r="M21" s="39">
        <v>7.0000000000000001E-3</v>
      </c>
    </row>
    <row r="22" spans="1:13">
      <c r="A22" s="11" t="s">
        <v>197</v>
      </c>
      <c r="B22" s="36">
        <v>2.7000000000000001E-3</v>
      </c>
      <c r="C22" s="36">
        <v>2.7000000000000001E-3</v>
      </c>
      <c r="D22" s="36">
        <v>2.7000000000000001E-3</v>
      </c>
      <c r="E22" s="36">
        <v>2.7000000000000001E-3</v>
      </c>
      <c r="F22" s="36">
        <v>2.7000000000000001E-3</v>
      </c>
      <c r="G22" s="40">
        <v>3.0000000000000001E-3</v>
      </c>
      <c r="H22" s="36">
        <v>3.0000000000000001E-3</v>
      </c>
      <c r="I22" s="36">
        <v>3.0000000000000001E-3</v>
      </c>
      <c r="J22" s="36">
        <v>3.0000000000000001E-3</v>
      </c>
      <c r="K22" s="36">
        <v>3.0000000000000001E-3</v>
      </c>
      <c r="L22" s="36">
        <v>3.0000000000000001E-3</v>
      </c>
      <c r="M22" s="36">
        <v>3.0000000000000001E-3</v>
      </c>
    </row>
    <row r="23" spans="1:13">
      <c r="A23" s="11" t="s">
        <v>198</v>
      </c>
      <c r="B23" s="37">
        <v>26800</v>
      </c>
      <c r="C23" s="37">
        <v>26800</v>
      </c>
      <c r="D23" s="37">
        <v>26800</v>
      </c>
      <c r="E23" s="37">
        <v>26800</v>
      </c>
      <c r="F23" s="37">
        <v>26800</v>
      </c>
      <c r="G23" s="12">
        <v>28350</v>
      </c>
      <c r="H23" s="37">
        <v>28350</v>
      </c>
      <c r="I23" s="37">
        <v>28350</v>
      </c>
      <c r="J23" s="37">
        <v>28350</v>
      </c>
      <c r="K23" s="37">
        <v>28350</v>
      </c>
      <c r="L23" s="37">
        <v>28350</v>
      </c>
      <c r="M23" s="37">
        <v>28350</v>
      </c>
    </row>
    <row r="24" spans="1:13">
      <c r="A24" s="11" t="s">
        <v>199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</row>
    <row r="25" spans="1:13">
      <c r="A25" s="11" t="s">
        <v>200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</row>
    <row r="26" spans="1:13">
      <c r="A26" s="11" t="s">
        <v>201</v>
      </c>
      <c r="B26" s="36">
        <v>5.8399999999999997E-3</v>
      </c>
      <c r="C26" s="36">
        <v>5.8399999999999997E-3</v>
      </c>
      <c r="D26" s="36">
        <v>5.8399999999999997E-3</v>
      </c>
      <c r="E26" s="36">
        <v>5.8399999999999997E-3</v>
      </c>
      <c r="F26" s="36">
        <v>5.8399999999999997E-3</v>
      </c>
      <c r="G26" s="36">
        <v>5.8399999999999997E-3</v>
      </c>
      <c r="H26" s="36">
        <v>5.8399999999999997E-3</v>
      </c>
      <c r="I26" s="36">
        <v>5.8399999999999997E-3</v>
      </c>
      <c r="J26" s="36">
        <v>5.8399999999999997E-3</v>
      </c>
      <c r="K26" s="36">
        <v>5.8399999999999997E-3</v>
      </c>
      <c r="L26" s="36">
        <v>5.8399999999999997E-3</v>
      </c>
      <c r="M26" s="36">
        <v>5.8399999999999997E-3</v>
      </c>
    </row>
    <row r="27" spans="1:13">
      <c r="A27" s="11" t="s">
        <v>202</v>
      </c>
      <c r="B27" s="39">
        <v>3.6800000000000001E-3</v>
      </c>
      <c r="C27" s="39">
        <v>3.6800000000000001E-3</v>
      </c>
      <c r="D27" s="39">
        <v>3.6800000000000001E-3</v>
      </c>
      <c r="E27" s="39">
        <v>3.6800000000000001E-3</v>
      </c>
      <c r="F27" s="39">
        <v>3.6800000000000001E-3</v>
      </c>
      <c r="G27" s="39">
        <v>3.6800000000000001E-3</v>
      </c>
      <c r="H27" s="39">
        <v>3.6800000000000001E-3</v>
      </c>
      <c r="I27" s="39">
        <v>3.6800000000000001E-3</v>
      </c>
      <c r="J27" s="39">
        <v>3.6800000000000001E-3</v>
      </c>
      <c r="K27" s="39">
        <v>3.6800000000000001E-3</v>
      </c>
      <c r="L27" s="39">
        <v>3.6800000000000001E-3</v>
      </c>
      <c r="M27" s="39">
        <v>3.6800000000000001E-3</v>
      </c>
    </row>
    <row r="28" spans="1:13">
      <c r="A28" s="11" t="s">
        <v>203</v>
      </c>
      <c r="B28" s="36">
        <v>2.16E-3</v>
      </c>
      <c r="C28" s="36">
        <v>2.16E-3</v>
      </c>
      <c r="D28" s="36">
        <v>2.16E-3</v>
      </c>
      <c r="E28" s="36">
        <v>2.16E-3</v>
      </c>
      <c r="F28" s="36">
        <v>2.16E-3</v>
      </c>
      <c r="G28" s="36">
        <v>2.16E-3</v>
      </c>
      <c r="H28" s="36">
        <v>2.16E-3</v>
      </c>
      <c r="I28" s="36">
        <v>2.16E-3</v>
      </c>
      <c r="J28" s="36">
        <v>2.16E-3</v>
      </c>
      <c r="K28" s="36">
        <v>2.16E-3</v>
      </c>
      <c r="L28" s="36">
        <v>2.16E-3</v>
      </c>
      <c r="M28" s="36">
        <v>2.16E-3</v>
      </c>
    </row>
    <row r="29" spans="1:13">
      <c r="A29" s="11" t="s">
        <v>204</v>
      </c>
      <c r="B29" s="39">
        <v>7.5399999999999995E-2</v>
      </c>
      <c r="C29" s="39">
        <v>7.5399999999999995E-2</v>
      </c>
      <c r="D29" s="39">
        <v>7.5399999999999995E-2</v>
      </c>
      <c r="E29" s="39">
        <v>7.5399999999999995E-2</v>
      </c>
      <c r="F29" s="39">
        <v>7.5399999999999995E-2</v>
      </c>
      <c r="G29" s="33">
        <v>7.5800000000000006E-2</v>
      </c>
      <c r="H29" s="39">
        <v>7.5800000000000006E-2</v>
      </c>
      <c r="I29" s="39">
        <v>7.5800000000000006E-2</v>
      </c>
      <c r="J29" s="39">
        <v>7.5800000000000006E-2</v>
      </c>
      <c r="K29" s="39">
        <v>7.5800000000000006E-2</v>
      </c>
      <c r="L29" s="39">
        <v>7.5800000000000006E-2</v>
      </c>
      <c r="M29" s="39">
        <v>7.5800000000000006E-2</v>
      </c>
    </row>
    <row r="30" spans="1:13">
      <c r="A30" s="11" t="s">
        <v>205</v>
      </c>
      <c r="B30" s="36">
        <v>5.0000000000000001E-3</v>
      </c>
      <c r="C30" s="36">
        <v>5.0000000000000001E-3</v>
      </c>
      <c r="D30" s="36">
        <v>5.0000000000000001E-3</v>
      </c>
      <c r="E30" s="36">
        <v>5.0000000000000001E-3</v>
      </c>
      <c r="F30" s="36">
        <v>5.0000000000000001E-3</v>
      </c>
      <c r="G30" s="36">
        <v>5.0000000000000001E-3</v>
      </c>
      <c r="H30" s="36">
        <v>5.0000000000000001E-3</v>
      </c>
      <c r="I30" s="36">
        <v>5.0000000000000001E-3</v>
      </c>
      <c r="J30" s="36">
        <v>5.0000000000000001E-3</v>
      </c>
      <c r="K30" s="36">
        <v>5.0000000000000001E-3</v>
      </c>
      <c r="L30" s="36">
        <v>5.0000000000000001E-3</v>
      </c>
      <c r="M30" s="36">
        <v>5.0000000000000001E-3</v>
      </c>
    </row>
    <row r="31" spans="1:13">
      <c r="A31" s="11" t="s">
        <v>206</v>
      </c>
      <c r="B31" s="39">
        <v>6.5699999999999995E-2</v>
      </c>
      <c r="C31" s="39">
        <v>6.5699999999999995E-2</v>
      </c>
      <c r="D31" s="39">
        <v>6.5699999999999995E-2</v>
      </c>
      <c r="E31" s="39">
        <v>6.5699999999999995E-2</v>
      </c>
      <c r="F31" s="39">
        <v>6.5699999999999995E-2</v>
      </c>
      <c r="G31" s="33">
        <v>6.5100000000000005E-2</v>
      </c>
      <c r="H31" s="39">
        <v>6.5100000000000005E-2</v>
      </c>
      <c r="I31" s="39">
        <v>6.5100000000000005E-2</v>
      </c>
      <c r="J31" s="39">
        <v>6.5100000000000005E-2</v>
      </c>
      <c r="K31" s="39">
        <v>6.5100000000000005E-2</v>
      </c>
      <c r="L31" s="39">
        <v>6.5100000000000005E-2</v>
      </c>
      <c r="M31" s="39">
        <v>6.5100000000000005E-2</v>
      </c>
    </row>
    <row r="32" spans="1:13">
      <c r="A32" s="11" t="s">
        <v>207</v>
      </c>
      <c r="B32" s="36">
        <v>6.7999999999999996E-3</v>
      </c>
      <c r="C32" s="36">
        <v>6.7999999999999996E-3</v>
      </c>
      <c r="D32" s="36">
        <v>6.7999999999999996E-3</v>
      </c>
      <c r="E32" s="36">
        <v>6.7999999999999996E-3</v>
      </c>
      <c r="F32" s="36">
        <v>6.7999999999999996E-3</v>
      </c>
      <c r="G32" s="36">
        <v>6.7999999999999996E-3</v>
      </c>
      <c r="H32" s="36">
        <v>6.7999999999999996E-3</v>
      </c>
      <c r="I32" s="36">
        <v>6.7999999999999996E-3</v>
      </c>
      <c r="J32" s="36">
        <v>6.7999999999999996E-3</v>
      </c>
      <c r="K32" s="36">
        <v>6.7999999999999996E-3</v>
      </c>
      <c r="L32" s="36">
        <v>6.7999999999999996E-3</v>
      </c>
      <c r="M32" s="36">
        <v>6.7999999999999996E-3</v>
      </c>
    </row>
    <row r="33" spans="1:14">
      <c r="A33" s="11" t="s">
        <v>208</v>
      </c>
      <c r="B33" s="39">
        <v>7.7000000000000002E-3</v>
      </c>
      <c r="C33" s="39">
        <v>7.7000000000000002E-3</v>
      </c>
      <c r="D33" s="39">
        <v>7.7000000000000002E-3</v>
      </c>
      <c r="E33" s="39">
        <v>7.7000000000000002E-3</v>
      </c>
      <c r="F33" s="39">
        <v>7.7000000000000002E-3</v>
      </c>
      <c r="G33" s="33">
        <v>8.3000000000000001E-3</v>
      </c>
      <c r="H33" s="39">
        <v>8.3000000000000001E-3</v>
      </c>
      <c r="I33" s="39">
        <v>8.3000000000000001E-3</v>
      </c>
      <c r="J33" s="39">
        <v>8.3000000000000001E-3</v>
      </c>
      <c r="K33" s="39">
        <v>8.3000000000000001E-3</v>
      </c>
      <c r="L33" s="39">
        <v>8.3000000000000001E-3</v>
      </c>
      <c r="M33" s="39">
        <v>8.3000000000000001E-3</v>
      </c>
    </row>
    <row r="34" spans="1:14">
      <c r="A34" s="11" t="s">
        <v>209</v>
      </c>
      <c r="B34" s="36">
        <v>0.18</v>
      </c>
      <c r="C34" s="36">
        <v>0.18</v>
      </c>
      <c r="D34" s="36">
        <v>0.18</v>
      </c>
      <c r="E34" s="36">
        <v>0.18</v>
      </c>
      <c r="F34" s="36">
        <v>0.18</v>
      </c>
      <c r="G34" s="36">
        <v>0.18</v>
      </c>
      <c r="H34" s="36">
        <v>0.18</v>
      </c>
      <c r="I34" s="36">
        <v>0.18</v>
      </c>
      <c r="J34" s="36">
        <v>0.18</v>
      </c>
      <c r="K34" s="36">
        <v>0.18</v>
      </c>
      <c r="L34" s="36">
        <v>0.18</v>
      </c>
      <c r="M34" s="36">
        <v>0.18</v>
      </c>
    </row>
    <row r="35" spans="1:14">
      <c r="A35" s="11" t="s">
        <v>210</v>
      </c>
      <c r="B35" s="37">
        <v>5969</v>
      </c>
      <c r="C35" s="37">
        <v>5969</v>
      </c>
      <c r="D35" s="37">
        <v>5969</v>
      </c>
      <c r="E35" s="37">
        <v>5969</v>
      </c>
      <c r="F35" s="37">
        <v>5969</v>
      </c>
      <c r="G35" s="12">
        <v>6321.67</v>
      </c>
      <c r="H35" s="37">
        <v>6321.67</v>
      </c>
      <c r="I35" s="37">
        <v>6321.67</v>
      </c>
      <c r="J35" s="37">
        <v>6321.67</v>
      </c>
      <c r="K35" s="37">
        <v>6321.67</v>
      </c>
      <c r="L35" s="37">
        <v>6321.67</v>
      </c>
      <c r="M35" s="37">
        <v>6321.67</v>
      </c>
    </row>
    <row r="36" spans="1:14">
      <c r="A36" s="11" t="s">
        <v>211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4">
      <c r="A37" s="11" t="s">
        <v>212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4">
      <c r="A38" s="11" t="s">
        <v>213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>
      <c r="A39" s="11" t="s">
        <v>214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4">
      <c r="A40" s="11" t="s">
        <v>215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4">
      <c r="A41" s="11" t="s">
        <v>216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4">
      <c r="A42" s="11" t="s">
        <v>217</v>
      </c>
      <c r="B42" s="36">
        <v>4.9599999999999998E-2</v>
      </c>
      <c r="C42" s="36">
        <v>4.9599999999999998E-2</v>
      </c>
      <c r="D42" s="36">
        <v>4.9599999999999998E-2</v>
      </c>
      <c r="E42" s="36">
        <v>4.9599999999999998E-2</v>
      </c>
      <c r="F42" s="36">
        <v>4.9599999999999998E-2</v>
      </c>
      <c r="G42" s="36">
        <v>4.9599999999999998E-2</v>
      </c>
      <c r="H42" s="36">
        <v>4.9599999999999998E-2</v>
      </c>
      <c r="I42" s="36">
        <v>4.9599999999999998E-2</v>
      </c>
      <c r="J42" s="36">
        <v>4.9599999999999998E-2</v>
      </c>
      <c r="K42" s="36">
        <v>4.9599999999999998E-2</v>
      </c>
      <c r="L42" s="36">
        <v>4.9599999999999998E-2</v>
      </c>
      <c r="M42" s="36">
        <v>4.9599999999999998E-2</v>
      </c>
    </row>
    <row r="43" spans="1:14">
      <c r="A43" s="11" t="s">
        <v>218</v>
      </c>
      <c r="B43" s="37">
        <v>0.17</v>
      </c>
      <c r="C43" s="37">
        <v>0.17</v>
      </c>
      <c r="D43" s="37">
        <v>0.17</v>
      </c>
      <c r="E43" s="37">
        <v>0.17</v>
      </c>
      <c r="F43" s="37">
        <v>0.17</v>
      </c>
      <c r="G43" s="48">
        <v>0.19</v>
      </c>
      <c r="H43" s="37">
        <v>0.17</v>
      </c>
      <c r="I43" s="37">
        <v>0.17</v>
      </c>
      <c r="J43" s="37">
        <v>0.17</v>
      </c>
      <c r="K43" s="37">
        <v>0.17</v>
      </c>
      <c r="L43" s="37">
        <v>0.17</v>
      </c>
      <c r="M43" s="37">
        <v>0.17</v>
      </c>
    </row>
    <row r="44" spans="1:14">
      <c r="A44" s="11" t="s">
        <v>219</v>
      </c>
      <c r="B44" s="34">
        <v>8</v>
      </c>
      <c r="C44" s="34">
        <v>8</v>
      </c>
      <c r="D44" s="34">
        <v>8</v>
      </c>
      <c r="E44" s="34">
        <v>8</v>
      </c>
      <c r="F44" s="34">
        <v>8</v>
      </c>
      <c r="G44" s="34">
        <v>8</v>
      </c>
      <c r="H44" s="34">
        <v>8</v>
      </c>
      <c r="I44" s="34">
        <v>8</v>
      </c>
      <c r="J44" s="34">
        <v>8</v>
      </c>
      <c r="K44" s="34">
        <v>8</v>
      </c>
      <c r="L44" s="34">
        <v>8</v>
      </c>
      <c r="M44" s="34">
        <v>8</v>
      </c>
    </row>
    <row r="45" spans="1:14">
      <c r="A45" s="11" t="s">
        <v>220</v>
      </c>
      <c r="B45" s="35">
        <v>25</v>
      </c>
      <c r="C45" s="35">
        <v>25</v>
      </c>
      <c r="D45" s="35">
        <v>25</v>
      </c>
      <c r="E45" s="35">
        <v>25</v>
      </c>
      <c r="F45" s="35">
        <v>25</v>
      </c>
      <c r="G45" s="35">
        <v>25</v>
      </c>
      <c r="H45" s="35">
        <v>25</v>
      </c>
      <c r="I45" s="35">
        <v>25</v>
      </c>
      <c r="J45" s="35">
        <v>25</v>
      </c>
      <c r="K45" s="35">
        <v>25</v>
      </c>
      <c r="L45" s="35">
        <v>25</v>
      </c>
      <c r="M45" s="35">
        <v>25</v>
      </c>
    </row>
    <row r="46" spans="1:14">
      <c r="A46" s="11" t="s">
        <v>221</v>
      </c>
      <c r="B46" s="38">
        <v>25</v>
      </c>
      <c r="C46" s="38">
        <v>25</v>
      </c>
      <c r="D46" s="38">
        <v>25</v>
      </c>
      <c r="E46" s="38">
        <v>25</v>
      </c>
      <c r="F46" s="38">
        <v>25</v>
      </c>
      <c r="G46" s="38">
        <v>25</v>
      </c>
      <c r="H46" s="38">
        <v>25</v>
      </c>
      <c r="I46" s="38">
        <v>25</v>
      </c>
      <c r="J46" s="38">
        <v>25</v>
      </c>
      <c r="K46" s="38">
        <v>25</v>
      </c>
      <c r="L46" s="38">
        <v>25</v>
      </c>
      <c r="M46" s="38">
        <v>25</v>
      </c>
    </row>
    <row r="47" spans="1:14">
      <c r="A47" s="11" t="s">
        <v>222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A48" s="41" t="s">
        <v>223</v>
      </c>
      <c r="B48" s="40"/>
      <c r="C48" s="40"/>
      <c r="D48" s="40"/>
      <c r="E48" s="40"/>
      <c r="F48" s="40"/>
      <c r="G48" s="47">
        <v>1.23E-2</v>
      </c>
      <c r="H48" s="40"/>
      <c r="I48" s="40"/>
      <c r="J48" s="40"/>
      <c r="K48" s="40"/>
      <c r="L48" s="40"/>
      <c r="M48" s="40"/>
      <c r="N48" s="42"/>
    </row>
    <row r="49" spans="1:13">
      <c r="A49" s="11" t="s">
        <v>224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>
      <c r="A50" s="11" t="s">
        <v>225</v>
      </c>
      <c r="B50" s="36">
        <v>5.8399999999999997E-3</v>
      </c>
      <c r="C50" s="36">
        <v>5.8399999999999997E-3</v>
      </c>
      <c r="D50" s="36">
        <v>5.8399999999999997E-3</v>
      </c>
      <c r="E50" s="36">
        <v>5.8399999999999997E-3</v>
      </c>
      <c r="F50" s="36">
        <v>5.8399999999999997E-3</v>
      </c>
      <c r="G50" s="36">
        <v>5.8399999999999997E-3</v>
      </c>
      <c r="H50" s="36">
        <v>5.8399999999999997E-3</v>
      </c>
      <c r="I50" s="36">
        <v>5.8399999999999997E-3</v>
      </c>
      <c r="J50" s="36">
        <v>5.8399999999999997E-3</v>
      </c>
      <c r="K50" s="36">
        <v>5.8399999999999997E-3</v>
      </c>
      <c r="L50" s="36">
        <v>5.8399999999999997E-3</v>
      </c>
      <c r="M50" s="36">
        <v>5.8399999999999997E-3</v>
      </c>
    </row>
    <row r="51" spans="1:13">
      <c r="A51" s="11" t="s">
        <v>226</v>
      </c>
      <c r="B51" s="39">
        <v>3.6800000000000001E-3</v>
      </c>
      <c r="C51" s="39">
        <v>3.6800000000000001E-3</v>
      </c>
      <c r="D51" s="39">
        <v>3.6800000000000001E-3</v>
      </c>
      <c r="E51" s="39">
        <v>3.6800000000000001E-3</v>
      </c>
      <c r="F51" s="39">
        <v>3.6800000000000001E-3</v>
      </c>
      <c r="G51" s="39">
        <v>3.6800000000000001E-3</v>
      </c>
      <c r="H51" s="39">
        <v>3.6800000000000001E-3</v>
      </c>
      <c r="I51" s="39">
        <v>3.6800000000000001E-3</v>
      </c>
      <c r="J51" s="39">
        <v>3.6800000000000001E-3</v>
      </c>
      <c r="K51" s="39">
        <v>3.6800000000000001E-3</v>
      </c>
      <c r="L51" s="39">
        <v>3.6800000000000001E-3</v>
      </c>
      <c r="M51" s="39">
        <v>3.6800000000000001E-3</v>
      </c>
    </row>
    <row r="52" spans="1:13">
      <c r="A52" s="11" t="s">
        <v>227</v>
      </c>
      <c r="B52" s="36">
        <v>2.16E-3</v>
      </c>
      <c r="C52" s="36">
        <v>2.16E-3</v>
      </c>
      <c r="D52" s="36">
        <v>2.16E-3</v>
      </c>
      <c r="E52" s="36">
        <v>2.16E-3</v>
      </c>
      <c r="F52" s="36">
        <v>2.16E-3</v>
      </c>
      <c r="G52" s="36">
        <v>2.16E-3</v>
      </c>
      <c r="H52" s="36">
        <v>2.16E-3</v>
      </c>
      <c r="I52" s="36">
        <v>2.16E-3</v>
      </c>
      <c r="J52" s="36">
        <v>2.16E-3</v>
      </c>
      <c r="K52" s="36">
        <v>2.16E-3</v>
      </c>
      <c r="L52" s="36">
        <v>2.16E-3</v>
      </c>
      <c r="M52" s="36">
        <v>2.16E-3</v>
      </c>
    </row>
    <row r="53" spans="1:13">
      <c r="A53" s="11" t="s">
        <v>228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1:13">
      <c r="A54" s="11" t="s">
        <v>229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800D9-EABD-4A5F-9141-7A118824E17C}">
  <sheetPr>
    <tabColor theme="4" tint="0.59999389629810485"/>
  </sheetPr>
  <dimension ref="A1:N74"/>
  <sheetViews>
    <sheetView workbookViewId="0">
      <selection activeCell="N6" sqref="N6"/>
    </sheetView>
  </sheetViews>
  <sheetFormatPr defaultColWidth="9.140625" defaultRowHeight="12.75"/>
  <cols>
    <col min="1" max="1" width="19.42578125" bestFit="1" customWidth="1"/>
    <col min="2" max="2" width="8.42578125" bestFit="1" customWidth="1"/>
    <col min="3" max="3" width="11" bestFit="1" customWidth="1"/>
    <col min="4" max="13" width="8.140625" bestFit="1" customWidth="1"/>
  </cols>
  <sheetData>
    <row r="1" spans="1:14">
      <c r="A1" s="9" t="s">
        <v>133</v>
      </c>
      <c r="B1" s="9" t="s">
        <v>134</v>
      </c>
      <c r="C1" s="9" t="s">
        <v>1</v>
      </c>
    </row>
    <row r="2" spans="1:14">
      <c r="A2" s="6" t="s">
        <v>230</v>
      </c>
      <c r="B2" s="9" t="s">
        <v>3</v>
      </c>
      <c r="C2" s="9" t="s">
        <v>4</v>
      </c>
    </row>
    <row r="4" spans="1:14">
      <c r="A4" s="9" t="s">
        <v>7</v>
      </c>
      <c r="B4" s="10" t="s">
        <v>136</v>
      </c>
      <c r="C4" s="10" t="s">
        <v>137</v>
      </c>
      <c r="D4" s="10" t="s">
        <v>138</v>
      </c>
      <c r="E4" s="10" t="s">
        <v>139</v>
      </c>
      <c r="F4" s="10" t="s">
        <v>140</v>
      </c>
      <c r="G4" s="10" t="s">
        <v>2</v>
      </c>
      <c r="H4" s="10" t="s">
        <v>141</v>
      </c>
      <c r="I4" s="10" t="s">
        <v>142</v>
      </c>
      <c r="J4" s="10" t="s">
        <v>143</v>
      </c>
      <c r="K4" s="10" t="s">
        <v>144</v>
      </c>
      <c r="L4" s="10" t="s">
        <v>145</v>
      </c>
      <c r="M4" s="10" t="s">
        <v>146</v>
      </c>
    </row>
    <row r="5" spans="1:14">
      <c r="A5" s="11" t="s">
        <v>81</v>
      </c>
      <c r="B5" s="37">
        <v>1591.09</v>
      </c>
      <c r="C5" s="37">
        <v>1591.09</v>
      </c>
      <c r="D5" s="37">
        <v>1591.09</v>
      </c>
      <c r="E5" s="37">
        <v>1591.09</v>
      </c>
      <c r="F5" s="37">
        <v>1591.09</v>
      </c>
      <c r="G5" s="37"/>
      <c r="H5" s="37"/>
      <c r="I5" s="37"/>
      <c r="J5" s="37"/>
      <c r="K5" s="37"/>
      <c r="L5" s="37"/>
      <c r="M5" s="37"/>
      <c r="N5" t="s">
        <v>246</v>
      </c>
    </row>
    <row r="6" spans="1:14">
      <c r="A6" s="11" t="s">
        <v>82</v>
      </c>
      <c r="B6" s="38">
        <v>1591.09</v>
      </c>
      <c r="C6" s="38">
        <v>1591.09</v>
      </c>
      <c r="D6" s="38">
        <v>1591.09</v>
      </c>
      <c r="E6" s="38">
        <v>1591.09</v>
      </c>
      <c r="F6" s="38">
        <v>1591.09</v>
      </c>
      <c r="G6" s="38"/>
      <c r="H6" s="38"/>
      <c r="I6" s="38"/>
      <c r="J6" s="38"/>
      <c r="K6" s="38"/>
      <c r="L6" s="38"/>
      <c r="M6" s="38"/>
    </row>
    <row r="7" spans="1:14">
      <c r="A7" s="11" t="s">
        <v>83</v>
      </c>
      <c r="B7" s="37">
        <v>1591.09</v>
      </c>
      <c r="C7" s="37">
        <v>1591.09</v>
      </c>
      <c r="D7" s="37">
        <v>1591.09</v>
      </c>
      <c r="E7" s="37">
        <v>1591.09</v>
      </c>
      <c r="F7" s="37">
        <v>1591.09</v>
      </c>
      <c r="G7" s="37"/>
      <c r="H7" s="37"/>
      <c r="I7" s="37"/>
      <c r="J7" s="37"/>
      <c r="K7" s="37"/>
      <c r="L7" s="37"/>
      <c r="M7" s="37"/>
    </row>
    <row r="8" spans="1:14">
      <c r="A8" s="11" t="s">
        <v>84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4">
      <c r="A9" s="11" t="s">
        <v>85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4">
      <c r="A10" s="11" t="s">
        <v>86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4">
      <c r="A11" s="11" t="s">
        <v>87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4">
      <c r="A12" s="11" t="s">
        <v>88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4">
      <c r="A13" s="11" t="s">
        <v>89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4">
      <c r="A14" s="11" t="s">
        <v>90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4">
      <c r="A15" s="11" t="s">
        <v>91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4">
      <c r="A16" s="11" t="s">
        <v>92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>
      <c r="A17" s="11" t="s">
        <v>93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>
      <c r="A18" s="11" t="s">
        <v>94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>
      <c r="A19" s="11" t="s">
        <v>95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>
      <c r="A20" s="11" t="s">
        <v>96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>
      <c r="A21" s="1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>
      <c r="A22" s="11" t="s">
        <v>98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>
      <c r="A23" s="11" t="s">
        <v>99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>
      <c r="A24" s="11" t="s">
        <v>100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>
      <c r="A25" s="11" t="s">
        <v>101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>
      <c r="A26" s="11" t="s">
        <v>102</v>
      </c>
      <c r="B26" s="38">
        <v>263.94</v>
      </c>
      <c r="C26" s="38">
        <v>263.94</v>
      </c>
      <c r="D26" s="38">
        <v>263.94</v>
      </c>
      <c r="E26" s="38">
        <v>263.94</v>
      </c>
      <c r="F26" s="38">
        <v>263.94</v>
      </c>
      <c r="G26" s="38"/>
      <c r="H26" s="38"/>
      <c r="I26" s="38"/>
      <c r="J26" s="38"/>
      <c r="K26" s="38"/>
      <c r="L26" s="38"/>
      <c r="M26" s="38"/>
    </row>
    <row r="27" spans="1:13">
      <c r="A27" s="11" t="s">
        <v>17</v>
      </c>
      <c r="B27" s="37">
        <v>1591.09</v>
      </c>
      <c r="C27" s="37">
        <v>1591.09</v>
      </c>
      <c r="D27" s="37">
        <v>1591.09</v>
      </c>
      <c r="E27" s="37">
        <v>1591.09</v>
      </c>
      <c r="F27" s="37">
        <v>1591.09</v>
      </c>
      <c r="G27" s="37"/>
      <c r="H27" s="37"/>
      <c r="I27" s="37"/>
      <c r="J27" s="37"/>
      <c r="K27" s="37"/>
      <c r="L27" s="37"/>
      <c r="M27" s="37"/>
    </row>
    <row r="28" spans="1:13">
      <c r="A28" s="11" t="s">
        <v>18</v>
      </c>
      <c r="B28" s="38">
        <v>1591.09</v>
      </c>
      <c r="C28" s="38">
        <v>1591.09</v>
      </c>
      <c r="D28" s="38">
        <v>1591.09</v>
      </c>
      <c r="E28" s="38">
        <v>1591.09</v>
      </c>
      <c r="F28" s="38">
        <v>1591.09</v>
      </c>
      <c r="G28" s="38"/>
      <c r="H28" s="38"/>
      <c r="I28" s="38"/>
      <c r="J28" s="38"/>
      <c r="K28" s="38"/>
      <c r="L28" s="38"/>
      <c r="M28" s="38"/>
    </row>
    <row r="29" spans="1:13">
      <c r="A29" s="11" t="s">
        <v>19</v>
      </c>
      <c r="B29" s="37">
        <v>1591.09</v>
      </c>
      <c r="C29" s="37">
        <v>1591.09</v>
      </c>
      <c r="D29" s="37">
        <v>1591.09</v>
      </c>
      <c r="E29" s="37">
        <v>1591.09</v>
      </c>
      <c r="F29" s="37">
        <v>1591.09</v>
      </c>
      <c r="G29" s="37"/>
      <c r="H29" s="37"/>
      <c r="I29" s="37"/>
      <c r="J29" s="37"/>
      <c r="K29" s="37"/>
      <c r="L29" s="37"/>
      <c r="M29" s="37"/>
    </row>
    <row r="30" spans="1:13">
      <c r="A30" s="11" t="s">
        <v>20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>
      <c r="A31" s="11" t="s">
        <v>21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>
      <c r="A32" s="11" t="s">
        <v>22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>
      <c r="A33" s="11" t="s">
        <v>23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>
      <c r="A34" s="11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>
      <c r="A35" s="11" t="s">
        <v>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>
      <c r="A36" s="11" t="s">
        <v>103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>
      <c r="A37" s="11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>
      <c r="A38" s="11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>
      <c r="A39" s="11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>
      <c r="A40" s="11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>
      <c r="A41" s="11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>
      <c r="A42" s="11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>
      <c r="A43" s="11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>
      <c r="A44" s="11" t="s">
        <v>111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>
      <c r="A45" s="11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>
      <c r="A46" s="11" t="s">
        <v>113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>
      <c r="A47" s="11" t="s">
        <v>114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A48" s="11" t="s">
        <v>115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1" t="s">
        <v>116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>
      <c r="A50" s="11" t="s">
        <v>117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1" t="s">
        <v>118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>
      <c r="A52" s="11" t="s">
        <v>119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>
      <c r="A53" s="11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>
      <c r="A54" s="11" t="s">
        <v>121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>
      <c r="A55" s="11" t="s">
        <v>122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>
      <c r="A56" s="11" t="s">
        <v>123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>
      <c r="A57" s="11" t="s">
        <v>124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>
      <c r="A58" s="11" t="s">
        <v>125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>
      <c r="A59" s="11" t="s">
        <v>126</v>
      </c>
      <c r="B59" s="37">
        <v>263.94</v>
      </c>
      <c r="C59" s="37">
        <v>263.94</v>
      </c>
      <c r="D59" s="37">
        <v>263.94</v>
      </c>
      <c r="E59" s="37">
        <v>263.94</v>
      </c>
      <c r="F59" s="37">
        <v>263.94</v>
      </c>
      <c r="G59" s="37"/>
      <c r="H59" s="37"/>
      <c r="I59" s="37"/>
      <c r="J59" s="37"/>
      <c r="K59" s="37"/>
      <c r="L59" s="37"/>
      <c r="M59" s="37"/>
    </row>
    <row r="60" spans="1:13">
      <c r="A60" s="11" t="s">
        <v>127</v>
      </c>
      <c r="B60" s="38">
        <v>263.94</v>
      </c>
      <c r="C60" s="38">
        <v>263.94</v>
      </c>
      <c r="D60" s="38">
        <v>263.94</v>
      </c>
      <c r="E60" s="38">
        <v>263.94</v>
      </c>
      <c r="F60" s="38">
        <v>263.94</v>
      </c>
      <c r="G60" s="38"/>
      <c r="H60" s="38"/>
      <c r="I60" s="38"/>
      <c r="J60" s="38"/>
      <c r="K60" s="38"/>
      <c r="L60" s="38"/>
      <c r="M60" s="38"/>
    </row>
    <row r="61" spans="1:13">
      <c r="A61" s="11" t="s">
        <v>128</v>
      </c>
      <c r="B61" s="37">
        <v>263.94</v>
      </c>
      <c r="C61" s="37">
        <v>263.94</v>
      </c>
      <c r="D61" s="37">
        <v>263.94</v>
      </c>
      <c r="E61" s="37">
        <v>263.94</v>
      </c>
      <c r="F61" s="37">
        <v>263.94</v>
      </c>
      <c r="G61" s="37"/>
      <c r="H61" s="37"/>
      <c r="I61" s="37"/>
      <c r="J61" s="37"/>
      <c r="K61" s="37"/>
      <c r="L61" s="37"/>
      <c r="M61" s="37"/>
    </row>
    <row r="62" spans="1:13">
      <c r="A62" s="11" t="s">
        <v>129</v>
      </c>
      <c r="B62" s="38">
        <v>263.94</v>
      </c>
      <c r="C62" s="38">
        <v>263.94</v>
      </c>
      <c r="D62" s="38">
        <v>263.94</v>
      </c>
      <c r="E62" s="38">
        <v>263.94</v>
      </c>
      <c r="F62" s="38">
        <v>263.94</v>
      </c>
      <c r="G62" s="38"/>
      <c r="H62" s="38"/>
      <c r="I62" s="38"/>
      <c r="J62" s="38"/>
      <c r="K62" s="38"/>
      <c r="L62" s="38"/>
      <c r="M62" s="38"/>
    </row>
    <row r="63" spans="1:13">
      <c r="A63" s="11" t="s">
        <v>130</v>
      </c>
      <c r="B63" s="37">
        <v>263.94</v>
      </c>
      <c r="C63" s="37">
        <v>263.94</v>
      </c>
      <c r="D63" s="37">
        <v>263.94</v>
      </c>
      <c r="E63" s="37">
        <v>263.94</v>
      </c>
      <c r="F63" s="37">
        <v>263.94</v>
      </c>
      <c r="G63" s="37"/>
      <c r="H63" s="37"/>
      <c r="I63" s="37"/>
      <c r="J63" s="37"/>
      <c r="K63" s="37"/>
      <c r="L63" s="37"/>
      <c r="M63" s="37"/>
    </row>
    <row r="64" spans="1:13">
      <c r="A64" s="11" t="s">
        <v>131</v>
      </c>
      <c r="B64" s="38">
        <v>263.94</v>
      </c>
      <c r="C64" s="38">
        <v>263.94</v>
      </c>
      <c r="D64" s="38">
        <v>263.94</v>
      </c>
      <c r="E64" s="38">
        <v>263.94</v>
      </c>
      <c r="F64" s="38">
        <v>263.94</v>
      </c>
      <c r="G64" s="38"/>
      <c r="H64" s="38"/>
      <c r="I64" s="38"/>
      <c r="J64" s="38"/>
      <c r="K64" s="38"/>
      <c r="L64" s="38"/>
      <c r="M64" s="38"/>
    </row>
    <row r="65" spans="1:13">
      <c r="A65" s="11" t="s">
        <v>132</v>
      </c>
      <c r="B65" s="37">
        <v>263.94</v>
      </c>
      <c r="C65" s="37">
        <v>263.94</v>
      </c>
      <c r="D65" s="37">
        <v>263.94</v>
      </c>
      <c r="E65" s="37">
        <v>263.94</v>
      </c>
      <c r="F65" s="37">
        <v>263.94</v>
      </c>
      <c r="G65" s="37"/>
      <c r="H65" s="37"/>
      <c r="I65" s="37"/>
      <c r="J65" s="37"/>
      <c r="K65" s="37"/>
      <c r="L65" s="37"/>
      <c r="M65" s="37"/>
    </row>
    <row r="66" spans="1:13">
      <c r="A66" s="11" t="s">
        <v>8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>
      <c r="A67" s="11" t="s">
        <v>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>
      <c r="A68" s="11" t="s">
        <v>10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>
      <c r="A69" s="11" t="s">
        <v>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>
      <c r="A70" s="11" t="s">
        <v>12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>
      <c r="A71" s="11" t="s">
        <v>13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>
      <c r="A72" s="11" t="s">
        <v>14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>
      <c r="A73" s="11" t="s">
        <v>15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>
      <c r="A74" s="11" t="s">
        <v>16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A7F8E-C0B5-4321-9361-10846F4DAB8D}">
  <sheetPr>
    <tabColor theme="6" tint="0.59999389629810485"/>
  </sheetPr>
  <dimension ref="A1:BV85"/>
  <sheetViews>
    <sheetView workbookViewId="0">
      <selection activeCell="F92" sqref="F92"/>
    </sheetView>
  </sheetViews>
  <sheetFormatPr defaultColWidth="9.140625" defaultRowHeight="12.75"/>
  <cols>
    <col min="1" max="1" width="18.140625" bestFit="1" customWidth="1"/>
    <col min="2" max="74" width="7.7109375" customWidth="1"/>
  </cols>
  <sheetData>
    <row r="1" spans="1:74">
      <c r="A1" s="9" t="s">
        <v>235</v>
      </c>
      <c r="B1" s="9" t="s">
        <v>0</v>
      </c>
      <c r="C1" s="9" t="s">
        <v>1</v>
      </c>
      <c r="H1" s="50" t="s">
        <v>241</v>
      </c>
      <c r="I1" s="50"/>
      <c r="J1" s="50"/>
      <c r="K1" s="50"/>
      <c r="L1" s="50"/>
      <c r="M1" s="50"/>
    </row>
    <row r="2" spans="1:74">
      <c r="A2" s="6" t="s">
        <v>236</v>
      </c>
      <c r="B2" s="9" t="s">
        <v>237</v>
      </c>
      <c r="C2" s="9" t="s">
        <v>238</v>
      </c>
    </row>
    <row r="4" spans="1:74">
      <c r="A4" s="9" t="s">
        <v>5</v>
      </c>
      <c r="B4" s="10" t="s">
        <v>6</v>
      </c>
      <c r="C4" s="10" t="s">
        <v>6</v>
      </c>
      <c r="D4" s="10" t="s">
        <v>6</v>
      </c>
      <c r="E4" s="10" t="s">
        <v>6</v>
      </c>
      <c r="F4" s="10" t="s">
        <v>6</v>
      </c>
      <c r="G4" s="10" t="s">
        <v>6</v>
      </c>
      <c r="H4" s="10" t="s">
        <v>6</v>
      </c>
      <c r="I4" s="10" t="s">
        <v>6</v>
      </c>
      <c r="J4" s="10" t="s">
        <v>6</v>
      </c>
      <c r="K4" s="10" t="s">
        <v>6</v>
      </c>
      <c r="L4" s="10" t="s">
        <v>6</v>
      </c>
      <c r="M4" s="10" t="s">
        <v>6</v>
      </c>
      <c r="N4" s="10" t="s">
        <v>6</v>
      </c>
      <c r="O4" s="10" t="s">
        <v>6</v>
      </c>
      <c r="P4" s="10" t="s">
        <v>6</v>
      </c>
      <c r="Q4" s="10" t="s">
        <v>6</v>
      </c>
      <c r="R4" s="10" t="s">
        <v>6</v>
      </c>
      <c r="S4" s="10" t="s">
        <v>6</v>
      </c>
      <c r="T4" s="10" t="s">
        <v>6</v>
      </c>
      <c r="U4" s="10" t="s">
        <v>6</v>
      </c>
      <c r="V4" s="10" t="s">
        <v>6</v>
      </c>
      <c r="W4" s="10" t="s">
        <v>6</v>
      </c>
      <c r="X4" s="10" t="s">
        <v>6</v>
      </c>
      <c r="Y4" s="10" t="s">
        <v>6</v>
      </c>
      <c r="Z4" s="10" t="s">
        <v>6</v>
      </c>
      <c r="AA4" s="10" t="s">
        <v>6</v>
      </c>
      <c r="AB4" s="10" t="s">
        <v>6</v>
      </c>
      <c r="AC4" s="10" t="s">
        <v>6</v>
      </c>
      <c r="AD4" s="10" t="s">
        <v>6</v>
      </c>
      <c r="AE4" s="10" t="s">
        <v>6</v>
      </c>
      <c r="AF4" s="10" t="s">
        <v>6</v>
      </c>
      <c r="AG4" s="10" t="s">
        <v>6</v>
      </c>
      <c r="AH4" s="10" t="s">
        <v>6</v>
      </c>
      <c r="AI4" s="10" t="s">
        <v>6</v>
      </c>
      <c r="AJ4" s="10" t="s">
        <v>6</v>
      </c>
      <c r="AK4" s="10" t="s">
        <v>6</v>
      </c>
      <c r="AL4" s="10" t="s">
        <v>6</v>
      </c>
      <c r="AM4" s="10" t="s">
        <v>6</v>
      </c>
      <c r="AN4" s="10" t="s">
        <v>6</v>
      </c>
      <c r="AO4" s="10" t="s">
        <v>6</v>
      </c>
      <c r="AP4" s="10" t="s">
        <v>6</v>
      </c>
      <c r="AQ4" s="10" t="s">
        <v>6</v>
      </c>
      <c r="AR4" s="10" t="s">
        <v>6</v>
      </c>
      <c r="AS4" s="10" t="s">
        <v>6</v>
      </c>
      <c r="AT4" s="10" t="s">
        <v>6</v>
      </c>
      <c r="AU4" s="10" t="s">
        <v>6</v>
      </c>
      <c r="AV4" s="10" t="s">
        <v>6</v>
      </c>
      <c r="AW4" s="10" t="s">
        <v>6</v>
      </c>
      <c r="AX4" s="10" t="s">
        <v>6</v>
      </c>
      <c r="AY4" s="10" t="s">
        <v>6</v>
      </c>
      <c r="AZ4" s="10" t="s">
        <v>6</v>
      </c>
      <c r="BA4" s="10" t="s">
        <v>6</v>
      </c>
      <c r="BB4" s="10" t="s">
        <v>6</v>
      </c>
      <c r="BC4" s="10" t="s">
        <v>6</v>
      </c>
      <c r="BD4" s="10" t="s">
        <v>6</v>
      </c>
      <c r="BE4" s="10" t="s">
        <v>6</v>
      </c>
      <c r="BF4" s="10" t="s">
        <v>6</v>
      </c>
      <c r="BG4" s="10" t="s">
        <v>6</v>
      </c>
      <c r="BH4" s="10" t="s">
        <v>6</v>
      </c>
      <c r="BI4" s="10" t="s">
        <v>6</v>
      </c>
      <c r="BJ4" s="10" t="s">
        <v>6</v>
      </c>
      <c r="BK4" s="10" t="s">
        <v>6</v>
      </c>
      <c r="BL4" s="10" t="s">
        <v>6</v>
      </c>
      <c r="BM4" s="10" t="s">
        <v>6</v>
      </c>
      <c r="BN4" s="10" t="s">
        <v>6</v>
      </c>
      <c r="BO4" s="10" t="s">
        <v>6</v>
      </c>
      <c r="BP4" s="10" t="s">
        <v>6</v>
      </c>
      <c r="BQ4" s="10" t="s">
        <v>6</v>
      </c>
      <c r="BR4" s="10" t="s">
        <v>6</v>
      </c>
      <c r="BS4" s="10" t="s">
        <v>6</v>
      </c>
      <c r="BT4" s="10" t="s">
        <v>6</v>
      </c>
      <c r="BU4" s="10" t="s">
        <v>6</v>
      </c>
      <c r="BV4" s="10" t="s">
        <v>6</v>
      </c>
    </row>
    <row r="5" spans="1:74">
      <c r="A5" s="9" t="s">
        <v>7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0" t="s">
        <v>21</v>
      </c>
      <c r="P5" s="10" t="s">
        <v>22</v>
      </c>
      <c r="Q5" s="10" t="s">
        <v>23</v>
      </c>
      <c r="R5" s="10" t="s">
        <v>24</v>
      </c>
      <c r="S5" s="10" t="s">
        <v>25</v>
      </c>
      <c r="T5" s="10" t="s">
        <v>26</v>
      </c>
      <c r="U5" s="10" t="s">
        <v>27</v>
      </c>
      <c r="V5" s="10" t="s">
        <v>28</v>
      </c>
      <c r="W5" s="10" t="s">
        <v>29</v>
      </c>
      <c r="X5" s="10" t="s">
        <v>30</v>
      </c>
      <c r="Y5" s="10" t="s">
        <v>31</v>
      </c>
      <c r="Z5" s="10" t="s">
        <v>32</v>
      </c>
      <c r="AA5" s="10" t="s">
        <v>33</v>
      </c>
      <c r="AB5" s="10" t="s">
        <v>34</v>
      </c>
      <c r="AC5" s="10" t="s">
        <v>35</v>
      </c>
      <c r="AD5" s="10" t="s">
        <v>36</v>
      </c>
      <c r="AE5" s="10" t="s">
        <v>37</v>
      </c>
      <c r="AF5" s="10" t="s">
        <v>38</v>
      </c>
      <c r="AG5" s="10" t="s">
        <v>39</v>
      </c>
      <c r="AH5" s="10" t="s">
        <v>40</v>
      </c>
      <c r="AI5" s="10" t="s">
        <v>41</v>
      </c>
      <c r="AJ5" s="10" t="s">
        <v>42</v>
      </c>
      <c r="AK5" s="10" t="s">
        <v>43</v>
      </c>
      <c r="AL5" s="10" t="s">
        <v>44</v>
      </c>
      <c r="AM5" s="10" t="s">
        <v>45</v>
      </c>
      <c r="AN5" s="10" t="s">
        <v>46</v>
      </c>
      <c r="AO5" s="10" t="s">
        <v>47</v>
      </c>
      <c r="AP5" s="10" t="s">
        <v>48</v>
      </c>
      <c r="AQ5" s="10" t="s">
        <v>49</v>
      </c>
      <c r="AR5" s="10" t="s">
        <v>50</v>
      </c>
      <c r="AS5" s="10" t="s">
        <v>51</v>
      </c>
      <c r="AT5" s="10" t="s">
        <v>52</v>
      </c>
      <c r="AU5" s="10" t="s">
        <v>53</v>
      </c>
      <c r="AV5" s="10" t="s">
        <v>54</v>
      </c>
      <c r="AW5" s="10" t="s">
        <v>55</v>
      </c>
      <c r="AX5" s="10" t="s">
        <v>56</v>
      </c>
      <c r="AY5" s="10" t="s">
        <v>57</v>
      </c>
      <c r="AZ5" s="10" t="s">
        <v>58</v>
      </c>
      <c r="BA5" s="10" t="s">
        <v>59</v>
      </c>
      <c r="BB5" s="10" t="s">
        <v>60</v>
      </c>
      <c r="BC5" s="10" t="s">
        <v>61</v>
      </c>
      <c r="BD5" s="10" t="s">
        <v>62</v>
      </c>
      <c r="BE5" s="10" t="s">
        <v>63</v>
      </c>
      <c r="BF5" s="10" t="s">
        <v>64</v>
      </c>
      <c r="BG5" s="10" t="s">
        <v>65</v>
      </c>
      <c r="BH5" s="10" t="s">
        <v>66</v>
      </c>
      <c r="BI5" s="10" t="s">
        <v>67</v>
      </c>
      <c r="BJ5" s="10" t="s">
        <v>68</v>
      </c>
      <c r="BK5" s="10" t="s">
        <v>69</v>
      </c>
      <c r="BL5" s="10" t="s">
        <v>70</v>
      </c>
      <c r="BM5" s="10" t="s">
        <v>71</v>
      </c>
      <c r="BN5" s="10" t="s">
        <v>72</v>
      </c>
      <c r="BO5" s="10" t="s">
        <v>73</v>
      </c>
      <c r="BP5" s="10" t="s">
        <v>74</v>
      </c>
      <c r="BQ5" s="10" t="s">
        <v>75</v>
      </c>
      <c r="BR5" s="10" t="s">
        <v>76</v>
      </c>
      <c r="BS5" s="10" t="s">
        <v>77</v>
      </c>
      <c r="BT5" s="10" t="s">
        <v>78</v>
      </c>
      <c r="BU5" s="10" t="s">
        <v>79</v>
      </c>
      <c r="BV5" s="10" t="s">
        <v>80</v>
      </c>
    </row>
    <row r="6" spans="1:74" hidden="1">
      <c r="A6" s="11" t="s">
        <v>81</v>
      </c>
      <c r="B6" s="43">
        <v>3463</v>
      </c>
      <c r="C6" s="43">
        <v>3547</v>
      </c>
      <c r="D6" s="43">
        <v>3653</v>
      </c>
      <c r="E6" s="43">
        <v>3760</v>
      </c>
      <c r="F6" s="43">
        <v>3868</v>
      </c>
      <c r="G6" s="43">
        <v>4001</v>
      </c>
      <c r="H6" s="43">
        <v>4157</v>
      </c>
      <c r="I6" s="43">
        <v>4333</v>
      </c>
      <c r="J6" s="43">
        <v>4534</v>
      </c>
      <c r="K6" s="43">
        <v>4757</v>
      </c>
      <c r="L6" s="43">
        <v>5004</v>
      </c>
      <c r="M6" s="43">
        <v>5277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</row>
    <row r="7" spans="1:74" hidden="1">
      <c r="A7" s="11" t="s">
        <v>82</v>
      </c>
      <c r="B7" s="45">
        <v>3484</v>
      </c>
      <c r="C7" s="45">
        <v>3649</v>
      </c>
      <c r="D7" s="45">
        <v>3838</v>
      </c>
      <c r="E7" s="45">
        <v>4028</v>
      </c>
      <c r="F7" s="45">
        <v>4216</v>
      </c>
      <c r="G7" s="45">
        <v>4426</v>
      </c>
      <c r="H7" s="45">
        <v>4659</v>
      </c>
      <c r="I7" s="45">
        <v>4912</v>
      </c>
      <c r="J7" s="45">
        <v>5189</v>
      </c>
      <c r="K7" s="45">
        <v>5487</v>
      </c>
      <c r="L7" s="45">
        <v>5807</v>
      </c>
      <c r="M7" s="45">
        <v>6149</v>
      </c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</row>
    <row r="8" spans="1:74" hidden="1">
      <c r="A8" s="11" t="s">
        <v>83</v>
      </c>
      <c r="B8" s="43">
        <v>3498</v>
      </c>
      <c r="C8" s="43">
        <v>3704</v>
      </c>
      <c r="D8" s="43">
        <v>3944</v>
      </c>
      <c r="E8" s="43">
        <v>4183</v>
      </c>
      <c r="F8" s="43">
        <v>4423</v>
      </c>
      <c r="G8" s="43">
        <v>4694</v>
      </c>
      <c r="H8" s="43">
        <v>4995</v>
      </c>
      <c r="I8" s="43">
        <v>5332</v>
      </c>
      <c r="J8" s="43">
        <v>5698</v>
      </c>
      <c r="K8" s="43">
        <v>6097</v>
      </c>
      <c r="L8" s="43">
        <v>6528</v>
      </c>
      <c r="M8" s="43">
        <v>6992</v>
      </c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</row>
    <row r="9" spans="1:74" hidden="1">
      <c r="A9" s="11" t="s">
        <v>84</v>
      </c>
      <c r="B9" s="45">
        <v>4489</v>
      </c>
      <c r="C9" s="45">
        <v>4656</v>
      </c>
      <c r="D9" s="45">
        <v>4804</v>
      </c>
      <c r="E9" s="45">
        <v>5106</v>
      </c>
      <c r="F9" s="45">
        <v>5441</v>
      </c>
      <c r="G9" s="45">
        <v>5747</v>
      </c>
      <c r="H9" s="45">
        <v>6051</v>
      </c>
      <c r="I9" s="45">
        <v>6357</v>
      </c>
      <c r="J9" s="45">
        <v>6662</v>
      </c>
      <c r="K9" s="45">
        <v>6966</v>
      </c>
      <c r="L9" s="45">
        <v>7271</v>
      </c>
      <c r="M9" s="45">
        <v>7710</v>
      </c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</row>
    <row r="10" spans="1:74" hidden="1">
      <c r="A10" s="11" t="s">
        <v>85</v>
      </c>
      <c r="B10" s="43">
        <v>3179</v>
      </c>
      <c r="C10" s="43">
        <v>3498</v>
      </c>
      <c r="D10" s="43">
        <v>3666</v>
      </c>
      <c r="E10" s="43">
        <v>3852</v>
      </c>
      <c r="F10" s="43">
        <v>4016</v>
      </c>
      <c r="G10" s="43">
        <v>4179</v>
      </c>
      <c r="H10" s="43">
        <v>4335</v>
      </c>
      <c r="I10" s="43">
        <v>4489</v>
      </c>
      <c r="J10" s="43">
        <v>4656</v>
      </c>
      <c r="K10" s="43">
        <v>4804</v>
      </c>
      <c r="L10" s="43">
        <v>4957</v>
      </c>
      <c r="M10" s="43">
        <v>5106</v>
      </c>
      <c r="N10" s="43">
        <v>5277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</row>
    <row r="11" spans="1:74" hidden="1">
      <c r="A11" s="11" t="s">
        <v>86</v>
      </c>
      <c r="B11" s="45">
        <v>3484</v>
      </c>
      <c r="C11" s="45">
        <v>3649</v>
      </c>
      <c r="D11" s="45">
        <v>3838</v>
      </c>
      <c r="E11" s="45">
        <v>4028</v>
      </c>
      <c r="F11" s="45">
        <v>4216</v>
      </c>
      <c r="G11" s="45">
        <v>4426</v>
      </c>
      <c r="H11" s="45">
        <v>4659</v>
      </c>
      <c r="I11" s="45">
        <v>4912</v>
      </c>
      <c r="J11" s="45">
        <v>5189</v>
      </c>
      <c r="K11" s="45">
        <v>5487</v>
      </c>
      <c r="L11" s="45">
        <v>5807</v>
      </c>
      <c r="M11" s="45">
        <v>6149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</row>
    <row r="12" spans="1:74" hidden="1">
      <c r="A12" s="11" t="s">
        <v>87</v>
      </c>
      <c r="B12" s="43">
        <v>3497</v>
      </c>
      <c r="C12" s="43">
        <v>3704</v>
      </c>
      <c r="D12" s="43">
        <v>3943</v>
      </c>
      <c r="E12" s="43">
        <v>4183</v>
      </c>
      <c r="F12" s="43">
        <v>4423</v>
      </c>
      <c r="G12" s="43">
        <v>4694</v>
      </c>
      <c r="H12" s="43">
        <v>4995</v>
      </c>
      <c r="I12" s="43">
        <v>5332</v>
      </c>
      <c r="J12" s="43">
        <v>5697</v>
      </c>
      <c r="K12" s="43">
        <v>6098</v>
      </c>
      <c r="L12" s="43">
        <v>6528</v>
      </c>
      <c r="M12" s="43">
        <v>6992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</row>
    <row r="13" spans="1:74" hidden="1">
      <c r="A13" s="11" t="s">
        <v>88</v>
      </c>
      <c r="B13" s="45">
        <v>5441</v>
      </c>
      <c r="C13" s="45">
        <v>5630</v>
      </c>
      <c r="D13" s="45">
        <v>5820</v>
      </c>
      <c r="E13" s="45">
        <v>6009</v>
      </c>
      <c r="F13" s="45">
        <v>6197</v>
      </c>
      <c r="G13" s="45">
        <v>6388</v>
      </c>
      <c r="H13" s="45">
        <v>6576</v>
      </c>
      <c r="I13" s="45">
        <v>6765</v>
      </c>
      <c r="J13" s="45">
        <v>6954</v>
      </c>
      <c r="K13" s="45">
        <v>7143</v>
      </c>
      <c r="L13" s="45">
        <v>7333</v>
      </c>
      <c r="M13" s="45">
        <v>7521</v>
      </c>
      <c r="N13" s="45">
        <v>7710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</row>
    <row r="14" spans="1:74" hidden="1">
      <c r="A14" s="11" t="s">
        <v>89</v>
      </c>
      <c r="B14" s="43">
        <v>3484</v>
      </c>
      <c r="C14" s="43">
        <v>3649</v>
      </c>
      <c r="D14" s="43">
        <v>3838</v>
      </c>
      <c r="E14" s="43">
        <v>4028</v>
      </c>
      <c r="F14" s="43">
        <v>4216</v>
      </c>
      <c r="G14" s="43">
        <v>4426</v>
      </c>
      <c r="H14" s="43">
        <v>4659</v>
      </c>
      <c r="I14" s="43">
        <v>4912</v>
      </c>
      <c r="J14" s="43">
        <v>5189</v>
      </c>
      <c r="K14" s="43">
        <v>5487</v>
      </c>
      <c r="L14" s="43">
        <v>5807</v>
      </c>
      <c r="M14" s="43">
        <v>6149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</row>
    <row r="15" spans="1:74" hidden="1">
      <c r="A15" s="11" t="s">
        <v>90</v>
      </c>
      <c r="B15" s="45">
        <v>3497</v>
      </c>
      <c r="C15" s="45">
        <v>3704</v>
      </c>
      <c r="D15" s="45">
        <v>3943</v>
      </c>
      <c r="E15" s="45">
        <v>4183</v>
      </c>
      <c r="F15" s="45">
        <v>4423</v>
      </c>
      <c r="G15" s="45">
        <v>4694</v>
      </c>
      <c r="H15" s="45">
        <v>4995</v>
      </c>
      <c r="I15" s="45">
        <v>5332</v>
      </c>
      <c r="J15" s="45">
        <v>5697</v>
      </c>
      <c r="K15" s="45">
        <v>6098</v>
      </c>
      <c r="L15" s="45">
        <v>6528</v>
      </c>
      <c r="M15" s="45">
        <v>6992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</row>
    <row r="16" spans="1:74" hidden="1">
      <c r="A16" s="11" t="s">
        <v>91</v>
      </c>
      <c r="B16" s="43">
        <v>5441</v>
      </c>
      <c r="C16" s="43">
        <v>5630</v>
      </c>
      <c r="D16" s="43">
        <v>5820</v>
      </c>
      <c r="E16" s="43">
        <v>6009</v>
      </c>
      <c r="F16" s="43">
        <v>6197</v>
      </c>
      <c r="G16" s="43">
        <v>6388</v>
      </c>
      <c r="H16" s="43">
        <v>6576</v>
      </c>
      <c r="I16" s="43">
        <v>6765</v>
      </c>
      <c r="J16" s="43">
        <v>6954</v>
      </c>
      <c r="K16" s="43">
        <v>7143</v>
      </c>
      <c r="L16" s="43">
        <v>7333</v>
      </c>
      <c r="M16" s="43">
        <v>7521</v>
      </c>
      <c r="N16" s="43">
        <v>7710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</row>
    <row r="17" spans="1:74" hidden="1">
      <c r="A17" s="11" t="s">
        <v>92</v>
      </c>
      <c r="B17" s="45">
        <v>6230</v>
      </c>
      <c r="C17" s="45">
        <v>6387</v>
      </c>
      <c r="D17" s="45">
        <v>6696</v>
      </c>
      <c r="E17" s="45">
        <v>6892</v>
      </c>
      <c r="F17" s="45">
        <v>7090</v>
      </c>
      <c r="G17" s="45">
        <v>7286</v>
      </c>
      <c r="H17" s="45">
        <v>7484</v>
      </c>
      <c r="I17" s="45">
        <v>7683</v>
      </c>
      <c r="J17" s="45">
        <v>7890</v>
      </c>
      <c r="K17" s="45">
        <v>8105</v>
      </c>
      <c r="L17" s="45">
        <v>8325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</row>
    <row r="18" spans="1:74" hidden="1">
      <c r="A18" s="11" t="s">
        <v>93</v>
      </c>
      <c r="B18" s="43">
        <v>6541</v>
      </c>
      <c r="C18" s="43">
        <v>6696</v>
      </c>
      <c r="D18" s="43">
        <v>6892</v>
      </c>
      <c r="E18" s="43">
        <v>7286</v>
      </c>
      <c r="F18" s="43">
        <v>7484</v>
      </c>
      <c r="G18" s="43">
        <v>7683</v>
      </c>
      <c r="H18" s="43">
        <v>7891</v>
      </c>
      <c r="I18" s="43">
        <v>8105</v>
      </c>
      <c r="J18" s="43">
        <v>8325</v>
      </c>
      <c r="K18" s="43">
        <v>8588</v>
      </c>
      <c r="L18" s="43">
        <v>8862</v>
      </c>
      <c r="M18" s="43">
        <v>9141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</row>
    <row r="19" spans="1:74" hidden="1">
      <c r="A19" s="11" t="s">
        <v>94</v>
      </c>
      <c r="B19" s="45">
        <v>2446.44</v>
      </c>
      <c r="C19" s="45">
        <v>2446.44</v>
      </c>
      <c r="D19" s="45">
        <v>2446.44</v>
      </c>
      <c r="E19" s="45">
        <v>2466</v>
      </c>
      <c r="F19" s="45">
        <v>2518</v>
      </c>
      <c r="G19" s="45">
        <v>2570</v>
      </c>
      <c r="H19" s="45">
        <v>2623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</row>
    <row r="20" spans="1:74" hidden="1">
      <c r="A20" s="11" t="s">
        <v>95</v>
      </c>
      <c r="B20" s="43">
        <v>2446.44</v>
      </c>
      <c r="C20" s="43">
        <v>2446.44</v>
      </c>
      <c r="D20" s="43">
        <v>2467</v>
      </c>
      <c r="E20" s="43">
        <v>2525</v>
      </c>
      <c r="F20" s="43">
        <v>2584</v>
      </c>
      <c r="G20" s="43">
        <v>2642</v>
      </c>
      <c r="H20" s="43">
        <v>2700</v>
      </c>
      <c r="I20" s="43">
        <v>2759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</row>
    <row r="21" spans="1:74" hidden="1">
      <c r="A21" s="11" t="s">
        <v>96</v>
      </c>
      <c r="B21" s="45">
        <v>2446.44</v>
      </c>
      <c r="C21" s="45">
        <v>2461</v>
      </c>
      <c r="D21" s="45">
        <v>2535</v>
      </c>
      <c r="E21" s="45">
        <v>2609</v>
      </c>
      <c r="F21" s="45">
        <v>2683</v>
      </c>
      <c r="G21" s="45">
        <v>2757</v>
      </c>
      <c r="H21" s="45">
        <v>2831</v>
      </c>
      <c r="I21" s="45">
        <v>2905</v>
      </c>
      <c r="J21" s="45">
        <v>2979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</row>
    <row r="22" spans="1:74" hidden="1">
      <c r="A22" s="11" t="s">
        <v>97</v>
      </c>
      <c r="B22" s="43">
        <v>2446.44</v>
      </c>
      <c r="C22" s="43">
        <v>2484</v>
      </c>
      <c r="D22" s="43">
        <v>2555</v>
      </c>
      <c r="E22" s="43">
        <v>2627</v>
      </c>
      <c r="F22" s="43">
        <v>2698</v>
      </c>
      <c r="G22" s="43">
        <v>2769</v>
      </c>
      <c r="H22" s="43">
        <v>2841</v>
      </c>
      <c r="I22" s="43">
        <v>2912</v>
      </c>
      <c r="J22" s="43">
        <v>2983</v>
      </c>
      <c r="K22" s="43">
        <v>3055</v>
      </c>
      <c r="L22" s="43">
        <v>3126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</row>
    <row r="23" spans="1:74" hidden="1">
      <c r="A23" s="11" t="s">
        <v>98</v>
      </c>
      <c r="B23" s="45">
        <v>2446.44</v>
      </c>
      <c r="C23" s="45">
        <v>2521</v>
      </c>
      <c r="D23" s="45">
        <v>2604</v>
      </c>
      <c r="E23" s="45">
        <v>2686</v>
      </c>
      <c r="F23" s="45">
        <v>2768</v>
      </c>
      <c r="G23" s="45">
        <v>2851</v>
      </c>
      <c r="H23" s="45">
        <v>2933</v>
      </c>
      <c r="I23" s="45">
        <v>3015</v>
      </c>
      <c r="J23" s="45">
        <v>3098</v>
      </c>
      <c r="K23" s="45">
        <v>3180</v>
      </c>
      <c r="L23" s="45">
        <v>3262</v>
      </c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</row>
    <row r="24" spans="1:74" hidden="1">
      <c r="A24" s="11" t="s">
        <v>99</v>
      </c>
      <c r="B24" s="43">
        <v>2554</v>
      </c>
      <c r="C24" s="43">
        <v>2644</v>
      </c>
      <c r="D24" s="43">
        <v>2734</v>
      </c>
      <c r="E24" s="43">
        <v>2823</v>
      </c>
      <c r="F24" s="43">
        <v>2913</v>
      </c>
      <c r="G24" s="43">
        <v>3003</v>
      </c>
      <c r="H24" s="43">
        <v>3092</v>
      </c>
      <c r="I24" s="43">
        <v>3182</v>
      </c>
      <c r="J24" s="43">
        <v>3272</v>
      </c>
      <c r="K24" s="43">
        <v>3362</v>
      </c>
      <c r="L24" s="43">
        <v>3451</v>
      </c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</row>
    <row r="25" spans="1:74" hidden="1">
      <c r="A25" s="11" t="s">
        <v>100</v>
      </c>
      <c r="B25" s="45">
        <v>2675</v>
      </c>
      <c r="C25" s="45">
        <v>2774</v>
      </c>
      <c r="D25" s="45">
        <v>2873</v>
      </c>
      <c r="E25" s="45">
        <v>2972</v>
      </c>
      <c r="F25" s="45">
        <v>3071</v>
      </c>
      <c r="G25" s="45">
        <v>3170</v>
      </c>
      <c r="H25" s="45">
        <v>3269</v>
      </c>
      <c r="I25" s="45">
        <v>3368</v>
      </c>
      <c r="J25" s="45">
        <v>3467</v>
      </c>
      <c r="K25" s="45">
        <v>3566</v>
      </c>
      <c r="L25" s="45">
        <v>3665</v>
      </c>
      <c r="M25" s="45">
        <v>3764</v>
      </c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</row>
    <row r="26" spans="1:74" hidden="1">
      <c r="A26" s="11" t="s">
        <v>101</v>
      </c>
      <c r="B26" s="43">
        <v>2889</v>
      </c>
      <c r="C26" s="43">
        <v>3013</v>
      </c>
      <c r="D26" s="43">
        <v>3137</v>
      </c>
      <c r="E26" s="43">
        <v>3261</v>
      </c>
      <c r="F26" s="43">
        <v>3385</v>
      </c>
      <c r="G26" s="43">
        <v>3509</v>
      </c>
      <c r="H26" s="43">
        <v>3633</v>
      </c>
      <c r="I26" s="43">
        <v>3757</v>
      </c>
      <c r="J26" s="43">
        <v>3881</v>
      </c>
      <c r="K26" s="43">
        <v>4006</v>
      </c>
      <c r="L26" s="43">
        <v>4130</v>
      </c>
      <c r="M26" s="43">
        <v>4254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</row>
    <row r="27" spans="1:74" hidden="1">
      <c r="A27" s="11" t="s">
        <v>102</v>
      </c>
      <c r="B27" s="45">
        <v>3179</v>
      </c>
      <c r="C27" s="45">
        <v>3342</v>
      </c>
      <c r="D27" s="45">
        <v>3666</v>
      </c>
      <c r="E27" s="45">
        <v>3852</v>
      </c>
      <c r="F27" s="45">
        <v>4016</v>
      </c>
      <c r="G27" s="45">
        <v>4179</v>
      </c>
      <c r="H27" s="45">
        <v>4335</v>
      </c>
      <c r="I27" s="45">
        <v>4489</v>
      </c>
      <c r="J27" s="45">
        <v>4656</v>
      </c>
      <c r="K27" s="45">
        <v>4804</v>
      </c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</row>
    <row r="28" spans="1:74" hidden="1">
      <c r="A28" s="11" t="s">
        <v>17</v>
      </c>
      <c r="B28" s="43">
        <v>3179</v>
      </c>
      <c r="C28" s="43">
        <v>3498</v>
      </c>
      <c r="D28" s="43">
        <v>3666</v>
      </c>
      <c r="E28" s="43">
        <v>3852</v>
      </c>
      <c r="F28" s="43">
        <v>4016</v>
      </c>
      <c r="G28" s="43">
        <v>4179</v>
      </c>
      <c r="H28" s="43">
        <v>4335</v>
      </c>
      <c r="I28" s="43">
        <v>4489</v>
      </c>
      <c r="J28" s="43">
        <v>4656</v>
      </c>
      <c r="K28" s="43">
        <v>4804</v>
      </c>
      <c r="L28" s="43">
        <v>4957</v>
      </c>
      <c r="M28" s="43">
        <v>5106</v>
      </c>
      <c r="N28" s="43">
        <v>5277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</row>
    <row r="29" spans="1:74" hidden="1">
      <c r="A29" s="11" t="s">
        <v>18</v>
      </c>
      <c r="B29" s="45">
        <v>3484</v>
      </c>
      <c r="C29" s="45">
        <v>3649</v>
      </c>
      <c r="D29" s="45">
        <v>3838</v>
      </c>
      <c r="E29" s="45">
        <v>4028</v>
      </c>
      <c r="F29" s="45">
        <v>4216</v>
      </c>
      <c r="G29" s="45">
        <v>4426</v>
      </c>
      <c r="H29" s="45">
        <v>4659</v>
      </c>
      <c r="I29" s="45">
        <v>4912</v>
      </c>
      <c r="J29" s="45">
        <v>5189</v>
      </c>
      <c r="K29" s="45">
        <v>5487</v>
      </c>
      <c r="L29" s="45">
        <v>5807</v>
      </c>
      <c r="M29" s="45">
        <v>6149</v>
      </c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</row>
    <row r="30" spans="1:74" hidden="1">
      <c r="A30" s="11" t="s">
        <v>19</v>
      </c>
      <c r="B30" s="43">
        <v>3497</v>
      </c>
      <c r="C30" s="43">
        <v>3704</v>
      </c>
      <c r="D30" s="43">
        <v>3943</v>
      </c>
      <c r="E30" s="43">
        <v>4183</v>
      </c>
      <c r="F30" s="43">
        <v>4423</v>
      </c>
      <c r="G30" s="43">
        <v>4694</v>
      </c>
      <c r="H30" s="43">
        <v>4995</v>
      </c>
      <c r="I30" s="43">
        <v>5332</v>
      </c>
      <c r="J30" s="43">
        <v>5697</v>
      </c>
      <c r="K30" s="43">
        <v>6098</v>
      </c>
      <c r="L30" s="43">
        <v>6528</v>
      </c>
      <c r="M30" s="43">
        <v>6992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</row>
    <row r="31" spans="1:74" hidden="1">
      <c r="A31" s="11" t="s">
        <v>20</v>
      </c>
      <c r="B31" s="45">
        <v>5441</v>
      </c>
      <c r="C31" s="45">
        <v>5630</v>
      </c>
      <c r="D31" s="45">
        <v>5820</v>
      </c>
      <c r="E31" s="45">
        <v>6009</v>
      </c>
      <c r="F31" s="45">
        <v>6197</v>
      </c>
      <c r="G31" s="45">
        <v>6388</v>
      </c>
      <c r="H31" s="45">
        <v>6576</v>
      </c>
      <c r="I31" s="45">
        <v>6765</v>
      </c>
      <c r="J31" s="45">
        <v>6954</v>
      </c>
      <c r="K31" s="45">
        <v>7143</v>
      </c>
      <c r="L31" s="45">
        <v>7333</v>
      </c>
      <c r="M31" s="45">
        <v>7521</v>
      </c>
      <c r="N31" s="45">
        <v>7710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</row>
    <row r="32" spans="1:74" hidden="1">
      <c r="A32" s="11" t="s">
        <v>21</v>
      </c>
      <c r="B32" s="43">
        <v>6230</v>
      </c>
      <c r="C32" s="43">
        <v>6387</v>
      </c>
      <c r="D32" s="43">
        <v>6696</v>
      </c>
      <c r="E32" s="43">
        <v>6892</v>
      </c>
      <c r="F32" s="43">
        <v>7090</v>
      </c>
      <c r="G32" s="43">
        <v>7286</v>
      </c>
      <c r="H32" s="43">
        <v>7484</v>
      </c>
      <c r="I32" s="43">
        <v>7683</v>
      </c>
      <c r="J32" s="43">
        <v>7890</v>
      </c>
      <c r="K32" s="43">
        <v>8105</v>
      </c>
      <c r="L32" s="43">
        <v>8325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</row>
    <row r="33" spans="1:74" hidden="1">
      <c r="A33" s="11" t="s">
        <v>22</v>
      </c>
      <c r="B33" s="45">
        <v>6541</v>
      </c>
      <c r="C33" s="45">
        <v>6696</v>
      </c>
      <c r="D33" s="45">
        <v>6892</v>
      </c>
      <c r="E33" s="45">
        <v>7286</v>
      </c>
      <c r="F33" s="45">
        <v>7484</v>
      </c>
      <c r="G33" s="45">
        <v>7683</v>
      </c>
      <c r="H33" s="45">
        <v>7891</v>
      </c>
      <c r="I33" s="45">
        <v>8105</v>
      </c>
      <c r="J33" s="45">
        <v>8325</v>
      </c>
      <c r="K33" s="45">
        <v>8588</v>
      </c>
      <c r="L33" s="45">
        <v>8862</v>
      </c>
      <c r="M33" s="45">
        <v>9141</v>
      </c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</row>
    <row r="34" spans="1:74" hidden="1">
      <c r="A34" s="11" t="s">
        <v>23</v>
      </c>
      <c r="B34" s="43">
        <v>7090</v>
      </c>
      <c r="C34" s="43">
        <v>7286</v>
      </c>
      <c r="D34" s="43">
        <v>7484</v>
      </c>
      <c r="E34" s="43">
        <v>7891</v>
      </c>
      <c r="F34" s="43">
        <v>8105</v>
      </c>
      <c r="G34" s="43">
        <v>8325</v>
      </c>
      <c r="H34" s="43">
        <v>8588</v>
      </c>
      <c r="I34" s="43">
        <v>8862</v>
      </c>
      <c r="J34" s="43">
        <v>9141</v>
      </c>
      <c r="K34" s="43">
        <v>9434</v>
      </c>
      <c r="L34" s="43">
        <v>9732</v>
      </c>
      <c r="M34" s="43">
        <v>10041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</row>
    <row r="35" spans="1:74" hidden="1">
      <c r="A35" s="11" t="s">
        <v>24</v>
      </c>
      <c r="B35" s="45">
        <v>7683</v>
      </c>
      <c r="C35" s="45">
        <v>7890</v>
      </c>
      <c r="D35" s="45">
        <v>8105</v>
      </c>
      <c r="E35" s="45">
        <v>8589</v>
      </c>
      <c r="F35" s="45">
        <v>8862</v>
      </c>
      <c r="G35" s="45">
        <v>9141</v>
      </c>
      <c r="H35" s="45">
        <v>9434</v>
      </c>
      <c r="I35" s="45">
        <v>9731</v>
      </c>
      <c r="J35" s="45">
        <v>10041</v>
      </c>
      <c r="K35" s="45">
        <v>10362</v>
      </c>
      <c r="L35" s="45">
        <v>10690</v>
      </c>
      <c r="M35" s="45">
        <v>11030</v>
      </c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</row>
    <row r="36" spans="1:74" hidden="1">
      <c r="A36" s="11" t="s">
        <v>25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</row>
    <row r="37" spans="1:74" hidden="1">
      <c r="A37" s="11" t="s">
        <v>103</v>
      </c>
      <c r="B37" s="45">
        <v>1731.5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</row>
    <row r="38" spans="1:74" hidden="1">
      <c r="A38" s="11" t="s">
        <v>104</v>
      </c>
      <c r="B38" s="43">
        <v>1731.5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</row>
    <row r="39" spans="1:74" hidden="1">
      <c r="A39" s="11" t="s">
        <v>105</v>
      </c>
      <c r="B39" s="45">
        <v>1742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</row>
    <row r="40" spans="1:74" hidden="1">
      <c r="A40" s="11" t="s">
        <v>106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</row>
    <row r="41" spans="1:74" hidden="1">
      <c r="A41" s="11" t="s">
        <v>107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</row>
    <row r="42" spans="1:74" hidden="1">
      <c r="A42" s="11" t="s">
        <v>108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</row>
    <row r="43" spans="1:74" hidden="1">
      <c r="A43" s="11" t="s">
        <v>109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</row>
    <row r="44" spans="1:74" hidden="1">
      <c r="A44" s="11" t="s">
        <v>110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</row>
    <row r="45" spans="1:74" hidden="1">
      <c r="A45" s="11" t="s">
        <v>111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</row>
    <row r="46" spans="1:74" hidden="1">
      <c r="A46" s="11" t="s">
        <v>112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</row>
    <row r="47" spans="1:74" hidden="1">
      <c r="A47" s="11" t="s">
        <v>113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</row>
    <row r="48" spans="1:74" hidden="1">
      <c r="A48" s="11" t="s">
        <v>114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</row>
    <row r="49" spans="1:74" hidden="1">
      <c r="A49" s="11" t="s">
        <v>115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</row>
    <row r="50" spans="1:74" hidden="1">
      <c r="A50" s="11" t="s">
        <v>116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</row>
    <row r="51" spans="1:74" hidden="1">
      <c r="A51" s="11" t="s">
        <v>117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</row>
    <row r="52" spans="1:74" hidden="1">
      <c r="A52" s="11" t="s">
        <v>118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</row>
    <row r="53" spans="1:74" hidden="1">
      <c r="A53" s="11" t="s">
        <v>119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</row>
    <row r="54" spans="1:74" hidden="1">
      <c r="A54" s="11" t="s">
        <v>120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</row>
    <row r="55" spans="1:74" hidden="1">
      <c r="A55" s="11" t="s">
        <v>121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</row>
    <row r="56" spans="1:74" hidden="1">
      <c r="A56" s="11" t="s">
        <v>122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</row>
    <row r="57" spans="1:74" hidden="1">
      <c r="A57" s="11" t="s">
        <v>123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</row>
    <row r="58" spans="1:74" hidden="1">
      <c r="A58" s="11" t="s">
        <v>124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</row>
    <row r="59" spans="1:74" hidden="1">
      <c r="A59" s="11" t="s">
        <v>125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</row>
    <row r="60" spans="1:74" hidden="1">
      <c r="A60" s="11" t="s">
        <v>126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</row>
    <row r="61" spans="1:74" hidden="1">
      <c r="A61" s="11" t="s">
        <v>127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</row>
    <row r="62" spans="1:74" hidden="1">
      <c r="A62" s="11" t="s">
        <v>128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</row>
    <row r="63" spans="1:74" hidden="1">
      <c r="A63" s="11" t="s">
        <v>129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</row>
    <row r="64" spans="1:74" hidden="1">
      <c r="A64" s="11" t="s">
        <v>130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</row>
    <row r="65" spans="1:74" hidden="1">
      <c r="A65" s="11" t="s">
        <v>131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</row>
    <row r="66" spans="1:74" hidden="1">
      <c r="A66" s="11" t="s">
        <v>132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</row>
    <row r="67" spans="1:74" hidden="1">
      <c r="A67" s="11" t="s">
        <v>8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</row>
    <row r="68" spans="1:74" hidden="1">
      <c r="A68" s="11" t="s">
        <v>9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</row>
    <row r="69" spans="1:74" hidden="1">
      <c r="A69" s="11" t="s">
        <v>10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</row>
    <row r="70" spans="1:74" hidden="1">
      <c r="A70" s="11" t="s">
        <v>11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</row>
    <row r="71" spans="1:74" hidden="1">
      <c r="A71" s="11" t="s">
        <v>12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</row>
    <row r="72" spans="1:74" hidden="1">
      <c r="A72" s="11" t="s">
        <v>13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</row>
    <row r="73" spans="1:74" hidden="1">
      <c r="A73" s="11" t="s">
        <v>14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</row>
    <row r="74" spans="1:74" hidden="1">
      <c r="A74" s="11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</row>
    <row r="75" spans="1:74" hidden="1">
      <c r="A75" s="11" t="s">
        <v>16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</row>
    <row r="76" spans="1:74" hidden="1"/>
    <row r="78" spans="1:74">
      <c r="A78" s="11" t="s">
        <v>231</v>
      </c>
      <c r="B78">
        <v>0</v>
      </c>
    </row>
    <row r="79" spans="1:74">
      <c r="A79" s="11" t="s">
        <v>232</v>
      </c>
      <c r="B79">
        <v>100</v>
      </c>
    </row>
    <row r="80" spans="1:74">
      <c r="A80" s="11" t="s">
        <v>233</v>
      </c>
      <c r="B80">
        <v>250</v>
      </c>
    </row>
    <row r="81" spans="1:2">
      <c r="A81" s="11" t="s">
        <v>234</v>
      </c>
      <c r="B81">
        <v>400</v>
      </c>
    </row>
    <row r="84" spans="1:2">
      <c r="A84" t="s">
        <v>239</v>
      </c>
    </row>
    <row r="85" spans="1:2">
      <c r="A85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ACDC-2356-4FA0-A35D-4E8B5AE0E51B}">
  <dimension ref="A1:N74"/>
  <sheetViews>
    <sheetView workbookViewId="0">
      <selection activeCell="N4" sqref="N4"/>
    </sheetView>
  </sheetViews>
  <sheetFormatPr defaultColWidth="9.140625" defaultRowHeight="12.75"/>
  <cols>
    <col min="1" max="1" width="15.5703125" customWidth="1"/>
    <col min="2" max="6" width="7.7109375" customWidth="1"/>
    <col min="7" max="7" width="8.140625" bestFit="1" customWidth="1"/>
    <col min="8" max="13" width="7.7109375" customWidth="1"/>
  </cols>
  <sheetData>
    <row r="1" spans="1:14">
      <c r="A1" s="1" t="s">
        <v>133</v>
      </c>
      <c r="B1" s="1" t="s">
        <v>134</v>
      </c>
      <c r="C1" s="1" t="s">
        <v>1</v>
      </c>
    </row>
    <row r="2" spans="1:14">
      <c r="A2" s="1" t="s">
        <v>135</v>
      </c>
      <c r="B2" s="1" t="s">
        <v>3</v>
      </c>
      <c r="C2" s="1" t="s">
        <v>4</v>
      </c>
    </row>
    <row r="4" spans="1:14">
      <c r="A4" s="1" t="s">
        <v>7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2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145</v>
      </c>
      <c r="M4" s="3" t="s">
        <v>146</v>
      </c>
      <c r="N4" t="s">
        <v>245</v>
      </c>
    </row>
    <row r="5" spans="1:14">
      <c r="A5" s="2" t="s">
        <v>81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4">
      <c r="A6" s="2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>
      <c r="A7" s="2" t="s">
        <v>83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4">
      <c r="A8" s="2" t="s">
        <v>84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4">
      <c r="A9" s="2" t="s">
        <v>85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4">
      <c r="A10" s="2" t="s">
        <v>86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4">
      <c r="A11" s="2" t="s">
        <v>87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4">
      <c r="A12" s="2" t="s">
        <v>88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4">
      <c r="A13" s="2" t="s">
        <v>89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4">
      <c r="A14" s="2" t="s">
        <v>90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4">
      <c r="A15" s="2" t="s">
        <v>91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>
      <c r="A16" s="2" t="s">
        <v>92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>
      <c r="A17" s="2" t="s">
        <v>93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>
      <c r="A18" s="2" t="s">
        <v>94</v>
      </c>
      <c r="B18" s="8"/>
      <c r="C18" s="8"/>
      <c r="D18" s="8"/>
      <c r="E18" s="8"/>
      <c r="F18" s="8"/>
      <c r="G18" s="17">
        <v>1640</v>
      </c>
      <c r="H18" s="8"/>
      <c r="I18" s="8"/>
      <c r="J18" s="8"/>
      <c r="K18" s="8"/>
      <c r="L18" s="8"/>
      <c r="M18" s="8"/>
    </row>
    <row r="19" spans="1:13">
      <c r="A19" s="2" t="s">
        <v>95</v>
      </c>
      <c r="B19" s="7"/>
      <c r="C19" s="7"/>
      <c r="D19" s="7"/>
      <c r="E19" s="7"/>
      <c r="F19" s="7"/>
      <c r="G19" s="17">
        <v>1640</v>
      </c>
      <c r="H19" s="7"/>
      <c r="I19" s="7"/>
      <c r="J19" s="7"/>
      <c r="K19" s="7"/>
      <c r="L19" s="7"/>
      <c r="M19" s="7"/>
    </row>
    <row r="20" spans="1:13">
      <c r="A20" s="2" t="s">
        <v>96</v>
      </c>
      <c r="B20" s="8"/>
      <c r="C20" s="8"/>
      <c r="D20" s="8"/>
      <c r="E20" s="8"/>
      <c r="F20" s="8"/>
      <c r="G20" s="18">
        <v>1640</v>
      </c>
      <c r="H20" s="8"/>
      <c r="I20" s="8"/>
      <c r="J20" s="8"/>
      <c r="K20" s="8"/>
      <c r="L20" s="8"/>
      <c r="M20" s="8"/>
    </row>
    <row r="21" spans="1:13">
      <c r="A21" s="2" t="s">
        <v>97</v>
      </c>
      <c r="B21" s="7"/>
      <c r="C21" s="7"/>
      <c r="D21" s="7"/>
      <c r="E21" s="7"/>
      <c r="F21" s="7"/>
      <c r="G21" s="17">
        <v>1640</v>
      </c>
      <c r="H21" s="7"/>
      <c r="I21" s="7"/>
      <c r="J21" s="7"/>
      <c r="K21" s="7"/>
      <c r="L21" s="7"/>
      <c r="M21" s="7"/>
    </row>
    <row r="22" spans="1:13">
      <c r="A22" s="2" t="s">
        <v>98</v>
      </c>
      <c r="B22" s="8"/>
      <c r="C22" s="8"/>
      <c r="D22" s="8"/>
      <c r="E22" s="8"/>
      <c r="F22" s="8"/>
      <c r="G22" s="18">
        <v>1640</v>
      </c>
      <c r="H22" s="8"/>
      <c r="I22" s="8"/>
      <c r="J22" s="8"/>
      <c r="K22" s="8"/>
      <c r="L22" s="8"/>
      <c r="M22" s="8"/>
    </row>
    <row r="23" spans="1:13">
      <c r="A23" s="2" t="s">
        <v>99</v>
      </c>
      <c r="B23" s="7"/>
      <c r="C23" s="7"/>
      <c r="D23" s="7"/>
      <c r="E23" s="7"/>
      <c r="F23" s="7"/>
      <c r="G23" s="17">
        <v>1640</v>
      </c>
      <c r="H23" s="7"/>
      <c r="I23" s="7"/>
      <c r="J23" s="7"/>
      <c r="K23" s="7"/>
      <c r="L23" s="7"/>
      <c r="M23" s="7"/>
    </row>
    <row r="24" spans="1:13">
      <c r="A24" s="2" t="s">
        <v>100</v>
      </c>
      <c r="B24" s="8"/>
      <c r="C24" s="8"/>
      <c r="D24" s="8"/>
      <c r="E24" s="8"/>
      <c r="F24" s="8"/>
      <c r="G24" s="18">
        <v>1640</v>
      </c>
      <c r="H24" s="8"/>
      <c r="I24" s="8"/>
      <c r="J24" s="8"/>
      <c r="K24" s="8"/>
      <c r="L24" s="8"/>
      <c r="M24" s="8"/>
    </row>
    <row r="25" spans="1:13">
      <c r="A25" s="2" t="s">
        <v>101</v>
      </c>
      <c r="B25" s="7"/>
      <c r="C25" s="7"/>
      <c r="D25" s="7"/>
      <c r="E25" s="7"/>
      <c r="F25" s="7"/>
      <c r="G25" s="17">
        <v>1640</v>
      </c>
      <c r="H25" s="7"/>
      <c r="I25" s="7"/>
      <c r="J25" s="7"/>
      <c r="K25" s="7"/>
      <c r="L25" s="7"/>
      <c r="M25" s="7"/>
    </row>
    <row r="26" spans="1:13">
      <c r="A26" s="2" t="s">
        <v>102</v>
      </c>
      <c r="B26" s="8"/>
      <c r="C26" s="8"/>
      <c r="D26" s="8"/>
      <c r="E26" s="8"/>
      <c r="F26" s="8"/>
      <c r="G26" s="18">
        <v>302.5</v>
      </c>
      <c r="H26" s="8"/>
      <c r="I26" s="8"/>
      <c r="J26" s="8"/>
      <c r="K26" s="8"/>
      <c r="L26" s="8"/>
      <c r="M26" s="8"/>
    </row>
    <row r="27" spans="1:13">
      <c r="A27" s="2" t="s">
        <v>17</v>
      </c>
      <c r="B27" s="7"/>
      <c r="C27" s="7"/>
      <c r="D27" s="7"/>
      <c r="E27" s="7"/>
      <c r="F27" s="7"/>
      <c r="G27" s="17">
        <v>302.5</v>
      </c>
      <c r="H27" s="7"/>
      <c r="I27" s="7"/>
      <c r="J27" s="7"/>
      <c r="K27" s="7"/>
      <c r="L27" s="7"/>
      <c r="M27" s="7"/>
    </row>
    <row r="28" spans="1:13">
      <c r="A28" s="2" t="s">
        <v>18</v>
      </c>
      <c r="B28" s="8"/>
      <c r="C28" s="8"/>
      <c r="D28" s="8"/>
      <c r="E28" s="8"/>
      <c r="F28" s="8"/>
      <c r="G28" s="18">
        <v>302.5</v>
      </c>
      <c r="H28" s="8"/>
      <c r="I28" s="8"/>
      <c r="J28" s="8"/>
      <c r="K28" s="8"/>
      <c r="L28" s="8"/>
      <c r="M28" s="8"/>
    </row>
    <row r="29" spans="1:13">
      <c r="A29" s="2" t="s">
        <v>19</v>
      </c>
      <c r="B29" s="7"/>
      <c r="C29" s="7"/>
      <c r="D29" s="7"/>
      <c r="E29" s="7"/>
      <c r="F29" s="7"/>
      <c r="G29" s="17">
        <v>302.5</v>
      </c>
      <c r="H29" s="7"/>
      <c r="I29" s="7"/>
      <c r="J29" s="7"/>
      <c r="K29" s="7"/>
      <c r="L29" s="7"/>
      <c r="M29" s="7"/>
    </row>
    <row r="30" spans="1:13">
      <c r="A30" s="2" t="s">
        <v>20</v>
      </c>
      <c r="B30" s="8"/>
      <c r="C30" s="8"/>
      <c r="D30" s="8"/>
      <c r="E30" s="8"/>
      <c r="F30" s="8"/>
      <c r="G30" s="18">
        <v>302.5</v>
      </c>
      <c r="H30" s="8"/>
      <c r="I30" s="8"/>
      <c r="J30" s="8"/>
      <c r="K30" s="8"/>
      <c r="L30" s="8"/>
      <c r="M30" s="8"/>
    </row>
    <row r="31" spans="1:13">
      <c r="A31" s="2" t="s">
        <v>21</v>
      </c>
      <c r="B31" s="7"/>
      <c r="C31" s="7"/>
      <c r="D31" s="7"/>
      <c r="E31" s="7"/>
      <c r="F31" s="7"/>
      <c r="G31" s="17">
        <v>302.5</v>
      </c>
      <c r="H31" s="7"/>
      <c r="I31" s="7"/>
      <c r="J31" s="7"/>
      <c r="K31" s="7"/>
      <c r="L31" s="7"/>
      <c r="M31" s="7"/>
    </row>
    <row r="32" spans="1:13">
      <c r="A32" s="2" t="s">
        <v>22</v>
      </c>
      <c r="B32" s="8"/>
      <c r="C32" s="8"/>
      <c r="D32" s="8"/>
      <c r="E32" s="8"/>
      <c r="F32" s="8"/>
      <c r="G32" s="18">
        <v>302.5</v>
      </c>
      <c r="H32" s="8"/>
      <c r="I32" s="8"/>
      <c r="J32" s="8"/>
      <c r="K32" s="8"/>
      <c r="L32" s="8"/>
      <c r="M32" s="8"/>
    </row>
    <row r="33" spans="1:13">
      <c r="A33" s="2" t="s">
        <v>23</v>
      </c>
      <c r="B33" s="7"/>
      <c r="C33" s="7"/>
      <c r="D33" s="7"/>
      <c r="E33" s="7"/>
      <c r="F33" s="7"/>
      <c r="G33" s="17">
        <v>302.5</v>
      </c>
      <c r="H33" s="7"/>
      <c r="I33" s="7"/>
      <c r="J33" s="7"/>
      <c r="K33" s="7"/>
      <c r="L33" s="7"/>
      <c r="M33" s="7"/>
    </row>
    <row r="34" spans="1:13">
      <c r="A34" s="2" t="s">
        <v>24</v>
      </c>
      <c r="B34" s="8"/>
      <c r="C34" s="8"/>
      <c r="D34" s="8"/>
      <c r="E34" s="8"/>
      <c r="F34" s="8"/>
      <c r="G34" s="18">
        <v>302.5</v>
      </c>
      <c r="H34" s="8"/>
      <c r="I34" s="8"/>
      <c r="J34" s="8"/>
      <c r="K34" s="8"/>
      <c r="L34" s="8"/>
      <c r="M34" s="8"/>
    </row>
    <row r="35" spans="1:13">
      <c r="A35" s="2" t="s">
        <v>25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>
      <c r="A36" s="2" t="s">
        <v>103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>
      <c r="A37" s="2" t="s">
        <v>104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>
      <c r="A38" s="2" t="s">
        <v>105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>
      <c r="A39" s="2" t="s">
        <v>106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2" t="s">
        <v>107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>
      <c r="A41" s="2" t="s">
        <v>108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>
      <c r="A42" s="2" t="s">
        <v>109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>
      <c r="A43" s="2" t="s">
        <v>110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>
      <c r="A44" s="2" t="s">
        <v>111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>
      <c r="A45" s="2" t="s">
        <v>112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>
      <c r="A46" s="2" t="s">
        <v>113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>
      <c r="A47" s="2" t="s">
        <v>114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>
      <c r="A48" s="2" t="s">
        <v>115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>
      <c r="A49" s="2" t="s">
        <v>116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>
      <c r="A50" s="2" t="s">
        <v>117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>
      <c r="A51" s="2" t="s">
        <v>118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>
      <c r="A52" s="2" t="s">
        <v>119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>
      <c r="A53" s="2" t="s">
        <v>120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>
      <c r="A54" s="2" t="s">
        <v>121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>
      <c r="A55" s="2" t="s">
        <v>122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>
      <c r="A56" s="2" t="s">
        <v>123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>
      <c r="A57" s="2" t="s">
        <v>124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>
      <c r="A58" s="2" t="s">
        <v>125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>
      <c r="A59" s="2" t="s">
        <v>126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>
      <c r="A60" s="2" t="s">
        <v>127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>
      <c r="A61" s="2" t="s">
        <v>128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>
      <c r="A62" s="2" t="s">
        <v>129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>
      <c r="A63" s="2" t="s">
        <v>130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>
      <c r="A64" s="2" t="s">
        <v>131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>
      <c r="A65" s="2" t="s">
        <v>132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>
      <c r="A66" s="2" t="s">
        <v>8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>
      <c r="A67" s="2" t="s">
        <v>9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>
      <c r="A68" s="2" t="s">
        <v>10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>
      <c r="A69" s="2" t="s">
        <v>11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>
      <c r="A70" s="2" t="s">
        <v>12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>
      <c r="A71" s="2" t="s">
        <v>13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>
      <c r="A72" s="2" t="s">
        <v>14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13">
      <c r="A73" s="2" t="s">
        <v>15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2" t="s">
        <v>16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7F1F3-DAE5-4DA3-8E7B-89F14A3E03FE}">
  <dimension ref="A1:N74"/>
  <sheetViews>
    <sheetView workbookViewId="0">
      <selection activeCell="N5" sqref="N5"/>
    </sheetView>
  </sheetViews>
  <sheetFormatPr defaultColWidth="9.140625" defaultRowHeight="12.75"/>
  <cols>
    <col min="1" max="1" width="15.5703125" customWidth="1"/>
    <col min="2" max="6" width="7.7109375" customWidth="1"/>
    <col min="7" max="7" width="8.140625" bestFit="1" customWidth="1"/>
    <col min="8" max="13" width="7.7109375" customWidth="1"/>
    <col min="14" max="14" width="82.28515625" customWidth="1"/>
  </cols>
  <sheetData>
    <row r="1" spans="1:14">
      <c r="A1" s="9" t="s">
        <v>133</v>
      </c>
      <c r="B1" s="9" t="s">
        <v>134</v>
      </c>
      <c r="C1" s="9" t="s">
        <v>1</v>
      </c>
    </row>
    <row r="2" spans="1:14">
      <c r="A2" s="9" t="s">
        <v>147</v>
      </c>
      <c r="B2" s="9" t="s">
        <v>3</v>
      </c>
      <c r="C2" s="9" t="s">
        <v>4</v>
      </c>
    </row>
    <row r="4" spans="1:14">
      <c r="A4" s="9" t="s">
        <v>7</v>
      </c>
      <c r="B4" s="10" t="s">
        <v>136</v>
      </c>
      <c r="C4" s="10" t="s">
        <v>137</v>
      </c>
      <c r="D4" s="10" t="s">
        <v>138</v>
      </c>
      <c r="E4" s="10" t="s">
        <v>139</v>
      </c>
      <c r="F4" s="10" t="s">
        <v>140</v>
      </c>
      <c r="G4" s="10" t="s">
        <v>2</v>
      </c>
      <c r="H4" s="10" t="s">
        <v>141</v>
      </c>
      <c r="I4" s="10" t="s">
        <v>142</v>
      </c>
      <c r="J4" s="10" t="s">
        <v>143</v>
      </c>
      <c r="K4" s="10" t="s">
        <v>144</v>
      </c>
      <c r="L4" s="10" t="s">
        <v>145</v>
      </c>
      <c r="M4" s="10" t="s">
        <v>146</v>
      </c>
    </row>
    <row r="5" spans="1:14">
      <c r="A5" s="11" t="s">
        <v>81</v>
      </c>
      <c r="B5" s="12"/>
      <c r="C5" s="12"/>
      <c r="D5" s="12"/>
      <c r="E5" s="12"/>
      <c r="F5" s="12"/>
      <c r="G5" s="15">
        <v>1640</v>
      </c>
      <c r="H5" s="12"/>
      <c r="I5" s="12"/>
      <c r="J5" s="12"/>
      <c r="K5" s="12"/>
      <c r="L5" s="12"/>
      <c r="M5" s="12"/>
      <c r="N5" t="s">
        <v>245</v>
      </c>
    </row>
    <row r="6" spans="1:14">
      <c r="A6" s="11" t="s">
        <v>82</v>
      </c>
      <c r="B6" s="13"/>
      <c r="C6" s="13"/>
      <c r="D6" s="13"/>
      <c r="E6" s="13"/>
      <c r="F6" s="13"/>
      <c r="G6" s="16">
        <v>1640</v>
      </c>
      <c r="H6" s="13"/>
      <c r="I6" s="13"/>
      <c r="J6" s="13"/>
      <c r="K6" s="13"/>
      <c r="L6" s="13"/>
      <c r="M6" s="13"/>
      <c r="N6" s="42"/>
    </row>
    <row r="7" spans="1:14">
      <c r="A7" s="11" t="s">
        <v>83</v>
      </c>
      <c r="B7" s="12"/>
      <c r="C7" s="12"/>
      <c r="D7" s="12"/>
      <c r="E7" s="12"/>
      <c r="F7" s="12"/>
      <c r="G7" s="15">
        <v>1640</v>
      </c>
      <c r="H7" s="12"/>
      <c r="I7" s="12"/>
      <c r="J7" s="12"/>
      <c r="K7" s="12"/>
      <c r="L7" s="12"/>
      <c r="M7" s="12"/>
    </row>
    <row r="8" spans="1:14">
      <c r="A8" s="11" t="s">
        <v>84</v>
      </c>
      <c r="B8" s="13"/>
      <c r="C8" s="13"/>
      <c r="D8" s="13"/>
      <c r="E8" s="13"/>
      <c r="F8" s="13"/>
      <c r="G8" s="16">
        <v>1640</v>
      </c>
      <c r="H8" s="13"/>
      <c r="I8" s="13"/>
      <c r="J8" s="13"/>
      <c r="K8" s="13"/>
      <c r="L8" s="13"/>
      <c r="M8" s="13"/>
    </row>
    <row r="9" spans="1:14">
      <c r="A9" s="11" t="s">
        <v>85</v>
      </c>
      <c r="B9" s="12"/>
      <c r="C9" s="12"/>
      <c r="D9" s="12"/>
      <c r="E9" s="12"/>
      <c r="F9" s="12"/>
      <c r="G9" s="15"/>
      <c r="H9" s="12"/>
      <c r="I9" s="12"/>
      <c r="J9" s="12"/>
      <c r="K9" s="12"/>
      <c r="L9" s="12"/>
      <c r="M9" s="12"/>
    </row>
    <row r="10" spans="1:14">
      <c r="A10" s="11" t="s">
        <v>86</v>
      </c>
      <c r="B10" s="13"/>
      <c r="C10" s="13"/>
      <c r="D10" s="13"/>
      <c r="E10" s="13"/>
      <c r="F10" s="13"/>
      <c r="G10" s="16"/>
      <c r="H10" s="13"/>
      <c r="I10" s="13"/>
      <c r="J10" s="13"/>
      <c r="K10" s="13"/>
      <c r="L10" s="13"/>
      <c r="M10" s="13"/>
    </row>
    <row r="11" spans="1:14">
      <c r="A11" s="11" t="s">
        <v>87</v>
      </c>
      <c r="B11" s="12"/>
      <c r="C11" s="12"/>
      <c r="D11" s="12"/>
      <c r="E11" s="12"/>
      <c r="F11" s="12"/>
      <c r="G11" s="15"/>
      <c r="H11" s="12"/>
      <c r="I11" s="12"/>
      <c r="J11" s="12"/>
      <c r="K11" s="12"/>
      <c r="L11" s="12"/>
      <c r="M11" s="12"/>
    </row>
    <row r="12" spans="1:14">
      <c r="A12" s="11" t="s">
        <v>88</v>
      </c>
      <c r="B12" s="13"/>
      <c r="C12" s="13"/>
      <c r="D12" s="13"/>
      <c r="E12" s="13"/>
      <c r="F12" s="13"/>
      <c r="G12" s="16"/>
      <c r="H12" s="13"/>
      <c r="I12" s="13"/>
      <c r="J12" s="13"/>
      <c r="K12" s="13"/>
      <c r="L12" s="13"/>
      <c r="M12" s="13"/>
    </row>
    <row r="13" spans="1:14">
      <c r="A13" s="11" t="s">
        <v>89</v>
      </c>
      <c r="B13" s="12"/>
      <c r="C13" s="12"/>
      <c r="D13" s="12"/>
      <c r="E13" s="12"/>
      <c r="F13" s="12"/>
      <c r="G13" s="15"/>
      <c r="H13" s="12"/>
      <c r="I13" s="12"/>
      <c r="J13" s="12"/>
      <c r="K13" s="12"/>
      <c r="L13" s="12"/>
      <c r="M13" s="12"/>
    </row>
    <row r="14" spans="1:14">
      <c r="A14" s="11" t="s">
        <v>90</v>
      </c>
      <c r="B14" s="13"/>
      <c r="C14" s="13"/>
      <c r="D14" s="13"/>
      <c r="E14" s="13"/>
      <c r="F14" s="13"/>
      <c r="G14" s="16"/>
      <c r="H14" s="13"/>
      <c r="I14" s="13"/>
      <c r="J14" s="13"/>
      <c r="K14" s="13"/>
      <c r="L14" s="13"/>
      <c r="M14" s="13"/>
    </row>
    <row r="15" spans="1:14">
      <c r="A15" s="11" t="s">
        <v>91</v>
      </c>
      <c r="B15" s="12"/>
      <c r="C15" s="12"/>
      <c r="D15" s="12"/>
      <c r="E15" s="12"/>
      <c r="F15" s="12"/>
      <c r="G15" s="15"/>
      <c r="H15" s="12"/>
      <c r="I15" s="12"/>
      <c r="J15" s="12"/>
      <c r="K15" s="12"/>
      <c r="L15" s="12"/>
      <c r="M15" s="12"/>
    </row>
    <row r="16" spans="1:14">
      <c r="A16" s="11" t="s">
        <v>92</v>
      </c>
      <c r="B16" s="13"/>
      <c r="C16" s="13"/>
      <c r="D16" s="13"/>
      <c r="E16" s="13"/>
      <c r="F16" s="13"/>
      <c r="G16" s="16"/>
      <c r="H16" s="13"/>
      <c r="I16" s="13"/>
      <c r="J16" s="13"/>
      <c r="K16" s="13"/>
      <c r="L16" s="13"/>
      <c r="M16" s="13"/>
    </row>
    <row r="17" spans="1:13">
      <c r="A17" s="11" t="s">
        <v>93</v>
      </c>
      <c r="B17" s="12"/>
      <c r="C17" s="12"/>
      <c r="D17" s="12"/>
      <c r="E17" s="12"/>
      <c r="F17" s="12"/>
      <c r="G17" s="15"/>
      <c r="H17" s="12"/>
      <c r="I17" s="12"/>
      <c r="J17" s="12"/>
      <c r="K17" s="12"/>
      <c r="L17" s="12"/>
      <c r="M17" s="12"/>
    </row>
    <row r="18" spans="1:13">
      <c r="A18" s="11" t="s">
        <v>94</v>
      </c>
      <c r="B18" s="13"/>
      <c r="C18" s="13"/>
      <c r="D18" s="13"/>
      <c r="E18" s="13"/>
      <c r="F18" s="13"/>
      <c r="G18" s="16">
        <v>1640</v>
      </c>
      <c r="H18" s="13"/>
      <c r="I18" s="13"/>
      <c r="J18" s="13"/>
      <c r="K18" s="13"/>
      <c r="L18" s="13"/>
      <c r="M18" s="13"/>
    </row>
    <row r="19" spans="1:13">
      <c r="A19" s="11" t="s">
        <v>95</v>
      </c>
      <c r="B19" s="12"/>
      <c r="C19" s="12"/>
      <c r="D19" s="12"/>
      <c r="E19" s="12"/>
      <c r="F19" s="12"/>
      <c r="G19" s="15">
        <v>1640</v>
      </c>
      <c r="H19" s="12"/>
      <c r="I19" s="12"/>
      <c r="J19" s="12"/>
      <c r="K19" s="12"/>
      <c r="L19" s="12"/>
      <c r="M19" s="12"/>
    </row>
    <row r="20" spans="1:13">
      <c r="A20" s="11" t="s">
        <v>96</v>
      </c>
      <c r="B20" s="13"/>
      <c r="C20" s="13"/>
      <c r="D20" s="13"/>
      <c r="E20" s="13"/>
      <c r="F20" s="13"/>
      <c r="G20" s="16">
        <v>1640</v>
      </c>
      <c r="H20" s="13"/>
      <c r="I20" s="13"/>
      <c r="J20" s="13"/>
      <c r="K20" s="13"/>
      <c r="L20" s="13"/>
      <c r="M20" s="13"/>
    </row>
    <row r="21" spans="1:13">
      <c r="A21" s="11" t="s">
        <v>97</v>
      </c>
      <c r="B21" s="12"/>
      <c r="C21" s="12"/>
      <c r="D21" s="12"/>
      <c r="E21" s="12"/>
      <c r="F21" s="12"/>
      <c r="G21" s="15">
        <v>1640</v>
      </c>
      <c r="H21" s="12"/>
      <c r="I21" s="12"/>
      <c r="J21" s="12"/>
      <c r="K21" s="12"/>
      <c r="L21" s="12"/>
      <c r="M21" s="12"/>
    </row>
    <row r="22" spans="1:13">
      <c r="A22" s="11" t="s">
        <v>98</v>
      </c>
      <c r="B22" s="13"/>
      <c r="C22" s="13"/>
      <c r="D22" s="13"/>
      <c r="E22" s="13"/>
      <c r="F22" s="13"/>
      <c r="G22" s="16">
        <v>1640</v>
      </c>
      <c r="H22" s="13"/>
      <c r="I22" s="13"/>
      <c r="J22" s="13"/>
      <c r="K22" s="13"/>
      <c r="L22" s="13"/>
      <c r="M22" s="13"/>
    </row>
    <row r="23" spans="1:13">
      <c r="A23" s="11" t="s">
        <v>99</v>
      </c>
      <c r="B23" s="12"/>
      <c r="C23" s="12"/>
      <c r="D23" s="12"/>
      <c r="E23" s="12"/>
      <c r="F23" s="12"/>
      <c r="G23" s="15">
        <v>1640</v>
      </c>
      <c r="H23" s="12"/>
      <c r="I23" s="12"/>
      <c r="J23" s="12"/>
      <c r="K23" s="12"/>
      <c r="L23" s="12"/>
      <c r="M23" s="12"/>
    </row>
    <row r="24" spans="1:13">
      <c r="A24" s="11" t="s">
        <v>100</v>
      </c>
      <c r="B24" s="13"/>
      <c r="C24" s="13"/>
      <c r="D24" s="13"/>
      <c r="E24" s="13"/>
      <c r="F24" s="13"/>
      <c r="G24" s="16">
        <v>1640</v>
      </c>
      <c r="H24" s="13"/>
      <c r="I24" s="13"/>
      <c r="J24" s="13"/>
      <c r="K24" s="13"/>
      <c r="L24" s="13"/>
      <c r="M24" s="13"/>
    </row>
    <row r="25" spans="1:13">
      <c r="A25" s="11" t="s">
        <v>101</v>
      </c>
      <c r="B25" s="12"/>
      <c r="C25" s="12"/>
      <c r="D25" s="12"/>
      <c r="E25" s="12"/>
      <c r="F25" s="12"/>
      <c r="G25" s="15">
        <v>1640</v>
      </c>
      <c r="H25" s="12"/>
      <c r="I25" s="12"/>
      <c r="J25" s="12"/>
      <c r="K25" s="12"/>
      <c r="L25" s="12"/>
      <c r="M25" s="12"/>
    </row>
    <row r="26" spans="1:13">
      <c r="A26" s="11" t="s">
        <v>102</v>
      </c>
      <c r="B26" s="13"/>
      <c r="C26" s="13"/>
      <c r="D26" s="13"/>
      <c r="E26" s="13"/>
      <c r="F26" s="13"/>
      <c r="G26" s="16">
        <v>1640</v>
      </c>
      <c r="H26" s="13"/>
      <c r="I26" s="13"/>
      <c r="J26" s="13"/>
      <c r="K26" s="13"/>
      <c r="L26" s="13"/>
      <c r="M26" s="13"/>
    </row>
    <row r="27" spans="1:13">
      <c r="A27" s="11" t="s">
        <v>17</v>
      </c>
      <c r="B27" s="12"/>
      <c r="C27" s="12"/>
      <c r="D27" s="12"/>
      <c r="E27" s="12"/>
      <c r="F27" s="12"/>
      <c r="G27" s="15">
        <v>1640</v>
      </c>
      <c r="H27" s="12"/>
      <c r="I27" s="12"/>
      <c r="J27" s="12"/>
      <c r="K27" s="12"/>
      <c r="L27" s="12"/>
      <c r="M27" s="12"/>
    </row>
    <row r="28" spans="1:13">
      <c r="A28" s="11" t="s">
        <v>18</v>
      </c>
      <c r="B28" s="13"/>
      <c r="C28" s="13"/>
      <c r="D28" s="13"/>
      <c r="E28" s="13"/>
      <c r="F28" s="13"/>
      <c r="G28" s="16">
        <v>1640</v>
      </c>
      <c r="H28" s="13"/>
      <c r="I28" s="13"/>
      <c r="J28" s="13"/>
      <c r="K28" s="13"/>
      <c r="L28" s="13"/>
      <c r="M28" s="13"/>
    </row>
    <row r="29" spans="1:13">
      <c r="A29" s="11" t="s">
        <v>19</v>
      </c>
      <c r="B29" s="12"/>
      <c r="C29" s="12"/>
      <c r="D29" s="12"/>
      <c r="E29" s="12"/>
      <c r="F29" s="12"/>
      <c r="G29" s="15">
        <v>1640</v>
      </c>
      <c r="H29" s="12"/>
      <c r="I29" s="12"/>
      <c r="J29" s="12"/>
      <c r="K29" s="12"/>
      <c r="L29" s="12"/>
      <c r="M29" s="12"/>
    </row>
    <row r="30" spans="1:13">
      <c r="A30" s="11" t="s">
        <v>20</v>
      </c>
      <c r="B30" s="13"/>
      <c r="C30" s="13"/>
      <c r="D30" s="13"/>
      <c r="E30" s="13"/>
      <c r="F30" s="13"/>
      <c r="G30" s="16">
        <v>1640</v>
      </c>
      <c r="H30" s="13"/>
      <c r="I30" s="13"/>
      <c r="J30" s="13"/>
      <c r="K30" s="13"/>
      <c r="L30" s="13"/>
      <c r="M30" s="13"/>
    </row>
    <row r="31" spans="1:13">
      <c r="A31" s="11" t="s">
        <v>21</v>
      </c>
      <c r="B31" s="12"/>
      <c r="C31" s="12"/>
      <c r="D31" s="12"/>
      <c r="E31" s="12"/>
      <c r="F31" s="12"/>
      <c r="G31" s="15">
        <v>1640</v>
      </c>
      <c r="H31" s="12"/>
      <c r="I31" s="12"/>
      <c r="J31" s="12"/>
      <c r="K31" s="12"/>
      <c r="L31" s="12"/>
      <c r="M31" s="12"/>
    </row>
    <row r="32" spans="1:13">
      <c r="A32" s="11" t="s">
        <v>22</v>
      </c>
      <c r="B32" s="13"/>
      <c r="C32" s="13"/>
      <c r="D32" s="13"/>
      <c r="E32" s="13"/>
      <c r="F32" s="13"/>
      <c r="G32" s="16">
        <v>1640</v>
      </c>
      <c r="H32" s="13"/>
      <c r="I32" s="13"/>
      <c r="J32" s="13"/>
      <c r="K32" s="13"/>
      <c r="L32" s="13"/>
      <c r="M32" s="13"/>
    </row>
    <row r="33" spans="1:13">
      <c r="A33" s="11" t="s">
        <v>23</v>
      </c>
      <c r="B33" s="12"/>
      <c r="C33" s="12"/>
      <c r="D33" s="12"/>
      <c r="E33" s="12"/>
      <c r="F33" s="12"/>
      <c r="G33" s="15">
        <v>1640</v>
      </c>
      <c r="H33" s="12"/>
      <c r="I33" s="12"/>
      <c r="J33" s="12"/>
      <c r="K33" s="12"/>
      <c r="L33" s="12"/>
      <c r="M33" s="12"/>
    </row>
    <row r="34" spans="1:13">
      <c r="A34" s="11" t="s">
        <v>24</v>
      </c>
      <c r="B34" s="13"/>
      <c r="C34" s="13"/>
      <c r="D34" s="13"/>
      <c r="E34" s="13"/>
      <c r="F34" s="13"/>
      <c r="G34" s="16">
        <v>1640</v>
      </c>
      <c r="H34" s="13"/>
      <c r="I34" s="13"/>
      <c r="J34" s="13"/>
      <c r="K34" s="13"/>
      <c r="L34" s="13"/>
      <c r="M34" s="13"/>
    </row>
    <row r="35" spans="1:13">
      <c r="A35" s="11" t="s">
        <v>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>
      <c r="A36" s="11" t="s">
        <v>103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>
      <c r="A37" s="11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>
      <c r="A38" s="11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>
      <c r="A39" s="11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>
      <c r="A40" s="11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>
      <c r="A41" s="11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>
      <c r="A42" s="11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>
      <c r="A43" s="11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>
      <c r="A44" s="11" t="s">
        <v>111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>
      <c r="A45" s="11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>
      <c r="A46" s="11" t="s">
        <v>113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>
      <c r="A47" s="11" t="s">
        <v>114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>
      <c r="A48" s="11" t="s">
        <v>115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>
      <c r="A49" s="11" t="s">
        <v>116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>
      <c r="A50" s="11" t="s">
        <v>117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1" t="s">
        <v>118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>
      <c r="A52" s="11" t="s">
        <v>119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>
      <c r="A53" s="11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>
      <c r="A54" s="11" t="s">
        <v>121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>
      <c r="A55" s="11" t="s">
        <v>122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>
      <c r="A56" s="11" t="s">
        <v>123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>
      <c r="A57" s="11" t="s">
        <v>124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>
      <c r="A58" s="11" t="s">
        <v>125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>
      <c r="A59" s="11" t="s">
        <v>126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>
      <c r="A60" s="11" t="s">
        <v>127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>
      <c r="A61" s="11" t="s">
        <v>128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>
      <c r="A62" s="11" t="s">
        <v>129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>
      <c r="A63" s="11" t="s">
        <v>130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>
      <c r="A64" s="11" t="s">
        <v>131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>
      <c r="A65" s="11" t="s">
        <v>132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>
      <c r="A66" s="11" t="s">
        <v>8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>
      <c r="A67" s="11" t="s">
        <v>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>
      <c r="A68" s="11" t="s">
        <v>10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>
      <c r="A69" s="11" t="s">
        <v>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>
      <c r="A70" s="11" t="s">
        <v>12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>
      <c r="A71" s="11" t="s">
        <v>13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>
      <c r="A72" s="11" t="s">
        <v>14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>
      <c r="A73" s="11" t="s">
        <v>15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>
      <c r="A74" s="11" t="s">
        <v>16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978F-CEDA-4287-A58C-A6A8A00AFF0B}">
  <dimension ref="A1:N56"/>
  <sheetViews>
    <sheetView workbookViewId="0">
      <selection activeCell="Q22" sqref="Q21:Q22"/>
    </sheetView>
  </sheetViews>
  <sheetFormatPr defaultColWidth="8.85546875" defaultRowHeight="12.75"/>
  <cols>
    <col min="1" max="1" width="5.7109375" style="21" customWidth="1"/>
    <col min="2" max="2" width="9.85546875" style="20" customWidth="1"/>
    <col min="3" max="3" width="5.7109375" style="21" customWidth="1"/>
    <col min="4" max="4" width="11" style="22" customWidth="1"/>
    <col min="5" max="5" width="4.28515625" style="20" customWidth="1"/>
    <col min="6" max="6" width="5.7109375" style="21" customWidth="1"/>
    <col min="7" max="7" width="10.140625" style="20" customWidth="1"/>
    <col min="8" max="8" width="5.7109375" style="21" customWidth="1"/>
    <col min="9" max="9" width="9.28515625" style="20" customWidth="1"/>
    <col min="10" max="10" width="2.7109375" style="20" customWidth="1"/>
    <col min="11" max="11" width="5.7109375" style="21" customWidth="1"/>
    <col min="12" max="12" width="9.7109375" style="20" customWidth="1"/>
    <col min="13" max="13" width="5.7109375" style="21" customWidth="1"/>
    <col min="14" max="14" width="10" style="20" customWidth="1"/>
    <col min="15" max="15" width="2.7109375" style="20" customWidth="1"/>
    <col min="16" max="16" width="5.7109375" style="20" customWidth="1"/>
    <col min="17" max="17" width="7.7109375" style="20" customWidth="1"/>
    <col min="18" max="16384" width="8.85546875" style="20"/>
  </cols>
  <sheetData>
    <row r="1" spans="1:14" ht="18.75">
      <c r="A1" s="19" t="s">
        <v>148</v>
      </c>
    </row>
    <row r="2" spans="1:14" ht="7.9" customHeight="1">
      <c r="A2" s="19"/>
    </row>
    <row r="3" spans="1:14" ht="12" customHeight="1">
      <c r="A3" s="21" t="s">
        <v>149</v>
      </c>
      <c r="B3" s="21" t="s">
        <v>150</v>
      </c>
    </row>
    <row r="4" spans="1:14" ht="14.45" customHeight="1">
      <c r="A4" s="21" t="s">
        <v>151</v>
      </c>
      <c r="B4" s="21" t="s">
        <v>152</v>
      </c>
    </row>
    <row r="6" spans="1:14">
      <c r="A6" s="21" t="s">
        <v>153</v>
      </c>
      <c r="F6" s="21" t="s">
        <v>154</v>
      </c>
      <c r="K6" s="21" t="s">
        <v>155</v>
      </c>
    </row>
    <row r="7" spans="1:14" ht="11.45" customHeight="1"/>
    <row r="8" spans="1:14" s="21" customFormat="1">
      <c r="A8" s="23" t="s">
        <v>156</v>
      </c>
      <c r="B8" s="24"/>
      <c r="C8" s="25" t="s">
        <v>157</v>
      </c>
      <c r="D8" s="26"/>
      <c r="F8" s="23" t="s">
        <v>156</v>
      </c>
      <c r="G8" s="24"/>
      <c r="H8" s="25" t="s">
        <v>157</v>
      </c>
      <c r="I8" s="24"/>
      <c r="K8" s="23" t="s">
        <v>156</v>
      </c>
      <c r="L8" s="24"/>
      <c r="M8" s="25" t="s">
        <v>157</v>
      </c>
      <c r="N8" s="24"/>
    </row>
    <row r="9" spans="1:14">
      <c r="A9" s="27" t="s">
        <v>158</v>
      </c>
      <c r="B9" s="28">
        <v>2053.8703699462162</v>
      </c>
      <c r="C9" s="27">
        <v>2</v>
      </c>
      <c r="D9" s="28">
        <f>'[1]1-10-2024 na coll.'!B35</f>
        <v>2361.998333333333</v>
      </c>
      <c r="F9" s="27" t="s">
        <v>158</v>
      </c>
      <c r="G9" s="28">
        <v>2097.9878840636502</v>
      </c>
      <c r="H9" s="27">
        <v>1</v>
      </c>
      <c r="I9" s="28">
        <f>'[1]1-10-2024 na coll.'!C34</f>
        <v>2349.7599999999998</v>
      </c>
      <c r="K9" s="27" t="s">
        <v>158</v>
      </c>
      <c r="L9" s="28">
        <v>2097.9878840636502</v>
      </c>
      <c r="M9" s="27">
        <v>1</v>
      </c>
      <c r="N9" s="28">
        <f>'[1]1-10-2024 na coll.'!D34</f>
        <v>2386.4749999999999</v>
      </c>
    </row>
    <row r="10" spans="1:14">
      <c r="A10" s="29" t="s">
        <v>159</v>
      </c>
      <c r="B10" s="30">
        <v>2135.427621976331</v>
      </c>
      <c r="C10" s="29">
        <v>2</v>
      </c>
      <c r="D10" s="30">
        <f>D9</f>
        <v>2361.998333333333</v>
      </c>
      <c r="F10" s="29" t="s">
        <v>159</v>
      </c>
      <c r="G10" s="30">
        <v>2176.8445648344891</v>
      </c>
      <c r="H10" s="29">
        <v>2</v>
      </c>
      <c r="I10" s="30">
        <f>'[1]1-10-2024 na coll.'!C35</f>
        <v>2408.2042857142856</v>
      </c>
      <c r="K10" s="29" t="s">
        <v>159</v>
      </c>
      <c r="L10" s="30">
        <v>2251.6994900120385</v>
      </c>
      <c r="M10" s="29">
        <v>2</v>
      </c>
      <c r="N10" s="30">
        <f>'[1]1-10-2024 na coll.'!D35</f>
        <v>2460.5606249999996</v>
      </c>
    </row>
    <row r="11" spans="1:14">
      <c r="A11" s="29" t="s">
        <v>160</v>
      </c>
      <c r="B11" s="30">
        <v>2214.2597520993581</v>
      </c>
      <c r="C11" s="29">
        <v>3</v>
      </c>
      <c r="D11" s="30">
        <f>'[1]1-10-2024 na coll.'!B36</f>
        <v>2414.0986666666663</v>
      </c>
      <c r="F11" s="29" t="s">
        <v>160</v>
      </c>
      <c r="G11" s="30">
        <v>2251.6994900120385</v>
      </c>
      <c r="H11" s="29">
        <v>3</v>
      </c>
      <c r="I11" s="30">
        <f>'[1]1-10-2024 na coll.'!C36</f>
        <v>2466.6485714285714</v>
      </c>
      <c r="K11" s="29" t="s">
        <v>160</v>
      </c>
      <c r="L11" s="30">
        <v>2335.9082120058047</v>
      </c>
      <c r="M11" s="29">
        <v>3</v>
      </c>
      <c r="N11" s="30">
        <f>'[1]1-10-2024 na coll.'!D36</f>
        <v>2534.6462499999998</v>
      </c>
    </row>
    <row r="12" spans="1:14">
      <c r="A12" s="29" t="s">
        <v>161</v>
      </c>
      <c r="B12" s="30">
        <v>2251.6994900120385</v>
      </c>
      <c r="C12" s="29">
        <v>4</v>
      </c>
      <c r="D12" s="30">
        <f>'[1]1-10-2024 na coll.'!B37</f>
        <v>2466.1989999999992</v>
      </c>
      <c r="F12" s="29" t="s">
        <v>161</v>
      </c>
      <c r="G12" s="30">
        <v>2335.9082120058047</v>
      </c>
      <c r="H12" s="29">
        <v>4</v>
      </c>
      <c r="I12" s="30">
        <f>'[1]1-10-2024 na coll.'!C37</f>
        <v>2525.0928571428572</v>
      </c>
      <c r="K12" s="29" t="s">
        <v>161</v>
      </c>
      <c r="L12" s="30">
        <v>2457.5321212644403</v>
      </c>
      <c r="M12" s="29">
        <v>4</v>
      </c>
      <c r="N12" s="30">
        <f>'[1]1-10-2024 na coll.'!D37</f>
        <v>2608.7318749999999</v>
      </c>
    </row>
    <row r="13" spans="1:14">
      <c r="A13" s="29" t="s">
        <v>162</v>
      </c>
      <c r="B13" s="30">
        <v>2294.4667184998348</v>
      </c>
      <c r="C13" s="29">
        <v>4</v>
      </c>
      <c r="D13" s="30">
        <f>'[1]1-10-2024 na coll.'!B37</f>
        <v>2466.1989999999992</v>
      </c>
      <c r="F13" s="29" t="s">
        <v>162</v>
      </c>
      <c r="G13" s="30">
        <v>2392.0432682270143</v>
      </c>
      <c r="H13" s="29">
        <v>5</v>
      </c>
      <c r="I13" s="30">
        <f>'[1]1-10-2024 na coll.'!C38</f>
        <v>2583.537142857143</v>
      </c>
      <c r="K13" s="29" t="s">
        <v>162</v>
      </c>
      <c r="L13" s="30">
        <v>2536.3888020352797</v>
      </c>
      <c r="M13" s="29">
        <v>5</v>
      </c>
      <c r="N13" s="30">
        <f>'[1]1-10-2024 na coll.'!D38</f>
        <v>2682.8174999999997</v>
      </c>
    </row>
    <row r="14" spans="1:14">
      <c r="A14" s="29" t="s">
        <v>163</v>
      </c>
      <c r="B14" s="30">
        <v>2335.9082120058047</v>
      </c>
      <c r="C14" s="29">
        <v>5</v>
      </c>
      <c r="D14" s="30">
        <f>'[1]1-10-2024 na coll.'!B38</f>
        <v>2518.2993333333325</v>
      </c>
      <c r="F14" s="29" t="s">
        <v>163</v>
      </c>
      <c r="G14" s="30">
        <v>2457.5321212644403</v>
      </c>
      <c r="H14" s="29">
        <v>6</v>
      </c>
      <c r="I14" s="30">
        <f>'[1]1-10-2024 na coll.'!C39</f>
        <v>2641.9814285714288</v>
      </c>
      <c r="K14" s="29" t="s">
        <v>163</v>
      </c>
      <c r="L14" s="30">
        <v>2609.8934415831918</v>
      </c>
      <c r="M14" s="29">
        <v>6</v>
      </c>
      <c r="N14" s="30">
        <f>'[1]1-10-2024 na coll.'!D39</f>
        <v>2756.9031249999998</v>
      </c>
    </row>
    <row r="15" spans="1:14">
      <c r="A15" s="29" t="s">
        <v>164</v>
      </c>
      <c r="B15" s="30">
        <v>2392.0432682270143</v>
      </c>
      <c r="C15" s="29">
        <v>6</v>
      </c>
      <c r="D15" s="30">
        <f>'[1]1-10-2024 na coll.'!B39</f>
        <v>2570.3996666666658</v>
      </c>
      <c r="F15" s="29" t="s">
        <v>164</v>
      </c>
      <c r="G15" s="30">
        <v>2536.3888020352797</v>
      </c>
      <c r="H15" s="29">
        <v>7</v>
      </c>
      <c r="I15" s="30">
        <f>'[1]1-10-2024 na coll.'!C40</f>
        <v>2700.4257142857145</v>
      </c>
      <c r="K15" s="29" t="s">
        <v>164</v>
      </c>
      <c r="L15" s="30">
        <v>2683.4103564550092</v>
      </c>
      <c r="M15" s="29">
        <v>7</v>
      </c>
      <c r="N15" s="30">
        <f>'[1]1-10-2024 na coll.'!D40</f>
        <v>2830.98875</v>
      </c>
    </row>
    <row r="16" spans="1:14">
      <c r="F16" s="29" t="s">
        <v>165</v>
      </c>
      <c r="G16" s="30">
        <v>2609.8934415831918</v>
      </c>
      <c r="H16" s="29">
        <v>8</v>
      </c>
      <c r="I16" s="30">
        <f>'[1]1-10-2024 na coll.'!C41</f>
        <v>2758.87</v>
      </c>
      <c r="K16" s="29" t="s">
        <v>165</v>
      </c>
      <c r="L16" s="30">
        <v>2754.2389753914576</v>
      </c>
      <c r="M16" s="29">
        <v>8</v>
      </c>
      <c r="N16" s="30">
        <f>'[1]1-10-2024 na coll.'!D41</f>
        <v>2905.0743749999997</v>
      </c>
    </row>
    <row r="17" spans="1:14">
      <c r="K17" s="29" t="s">
        <v>166</v>
      </c>
      <c r="L17" s="30">
        <v>2825.0921449757166</v>
      </c>
      <c r="M17" s="29">
        <v>9</v>
      </c>
      <c r="N17" s="30">
        <f>'[1]1-10-2024 na coll.'!D42</f>
        <v>2979.16</v>
      </c>
    </row>
    <row r="19" spans="1:14">
      <c r="A19" s="21" t="s">
        <v>167</v>
      </c>
      <c r="F19" s="21" t="s">
        <v>168</v>
      </c>
      <c r="K19" s="21" t="s">
        <v>169</v>
      </c>
    </row>
    <row r="20" spans="1:14" ht="10.9" customHeight="1"/>
    <row r="21" spans="1:14" s="21" customFormat="1">
      <c r="A21" s="23" t="s">
        <v>156</v>
      </c>
      <c r="B21" s="24"/>
      <c r="C21" s="25" t="s">
        <v>157</v>
      </c>
      <c r="D21" s="26"/>
      <c r="F21" s="23" t="s">
        <v>156</v>
      </c>
      <c r="G21" s="24"/>
      <c r="H21" s="25" t="s">
        <v>157</v>
      </c>
      <c r="I21" s="24"/>
      <c r="K21" s="23" t="s">
        <v>156</v>
      </c>
      <c r="L21" s="24"/>
      <c r="M21" s="25" t="s">
        <v>157</v>
      </c>
      <c r="N21" s="24"/>
    </row>
    <row r="22" spans="1:14">
      <c r="A22" s="27" t="s">
        <v>158</v>
      </c>
      <c r="B22" s="28">
        <v>2135.8081570174104</v>
      </c>
      <c r="C22" s="27">
        <v>1</v>
      </c>
      <c r="D22" s="28">
        <f>'[1]1-10-2024 na coll.'!E34</f>
        <v>2412.6999999999998</v>
      </c>
      <c r="F22" s="27" t="s">
        <v>158</v>
      </c>
      <c r="G22" s="28">
        <v>2176.8445648344891</v>
      </c>
      <c r="H22" s="27">
        <v>1</v>
      </c>
      <c r="I22" s="28">
        <f>'[1]1-10-2024 na coll.'!F34</f>
        <v>2438.9249999999997</v>
      </c>
      <c r="K22" s="27" t="s">
        <v>158</v>
      </c>
      <c r="L22" s="28">
        <v>2252</v>
      </c>
      <c r="M22" s="27">
        <v>2</v>
      </c>
      <c r="N22" s="28">
        <f>'[1]1-10-2024 na coll.'!G35</f>
        <v>2644.0045</v>
      </c>
    </row>
    <row r="23" spans="1:14">
      <c r="A23" s="29" t="s">
        <v>159</v>
      </c>
      <c r="B23" s="30">
        <v>2251.6994900120385</v>
      </c>
      <c r="C23" s="29">
        <v>2</v>
      </c>
      <c r="D23" s="30">
        <f>'[1]1-10-2024 na coll.'!E35</f>
        <v>2484.0319999999997</v>
      </c>
      <c r="F23" s="29" t="s">
        <v>159</v>
      </c>
      <c r="G23" s="30">
        <v>2251.6994900120385</v>
      </c>
      <c r="H23" s="29">
        <v>2</v>
      </c>
      <c r="I23" s="30">
        <f>'[1]1-10-2024 na coll.'!F35</f>
        <v>2521.2714999999998</v>
      </c>
      <c r="K23" s="29" t="s">
        <v>159</v>
      </c>
      <c r="L23" s="30">
        <v>2336</v>
      </c>
      <c r="M23" s="29">
        <v>3</v>
      </c>
      <c r="N23" s="30">
        <f>'[1]1-10-2024 na coll.'!G36</f>
        <v>2733.694</v>
      </c>
    </row>
    <row r="24" spans="1:14">
      <c r="A24" s="29" t="s">
        <v>160</v>
      </c>
      <c r="B24" s="30">
        <v>2335.9082120058047</v>
      </c>
      <c r="C24" s="29">
        <v>3</v>
      </c>
      <c r="D24" s="30">
        <f>'[1]1-10-2024 na coll.'!E36</f>
        <v>2555.364</v>
      </c>
      <c r="F24" s="29" t="s">
        <v>160</v>
      </c>
      <c r="G24" s="30">
        <v>2335.9082120058047</v>
      </c>
      <c r="H24" s="29">
        <v>3</v>
      </c>
      <c r="I24" s="30">
        <f>'[1]1-10-2024 na coll.'!F36</f>
        <v>2603.6179999999999</v>
      </c>
      <c r="K24" s="29" t="s">
        <v>160</v>
      </c>
      <c r="L24" s="30">
        <v>2610</v>
      </c>
      <c r="M24" s="29">
        <v>4</v>
      </c>
      <c r="N24" s="30">
        <f>'[1]1-10-2024 na coll.'!G37</f>
        <v>2823.3834999999999</v>
      </c>
    </row>
    <row r="25" spans="1:14">
      <c r="A25" s="29" t="s">
        <v>161</v>
      </c>
      <c r="B25" s="30">
        <v>2457.5321212644403</v>
      </c>
      <c r="C25" s="29">
        <v>4</v>
      </c>
      <c r="D25" s="30">
        <f>'[1]1-10-2024 na coll.'!E37</f>
        <v>2626.6959999999999</v>
      </c>
      <c r="F25" s="29" t="s">
        <v>161</v>
      </c>
      <c r="G25" s="30">
        <v>2457.5321212644403</v>
      </c>
      <c r="H25" s="29">
        <v>4</v>
      </c>
      <c r="I25" s="30">
        <f>'[1]1-10-2024 na coll.'!F37</f>
        <v>2685.9645</v>
      </c>
      <c r="K25" s="29" t="s">
        <v>161</v>
      </c>
      <c r="L25" s="30">
        <v>2754</v>
      </c>
      <c r="M25" s="29">
        <v>5</v>
      </c>
      <c r="N25" s="30">
        <f>'[1]1-10-2024 na coll.'!G38</f>
        <v>2913.0729999999999</v>
      </c>
    </row>
    <row r="26" spans="1:14">
      <c r="A26" s="29" t="s">
        <v>162</v>
      </c>
      <c r="B26" s="30">
        <v>2536.3888020352797</v>
      </c>
      <c r="C26" s="29">
        <v>5</v>
      </c>
      <c r="D26" s="30">
        <f>'[1]1-10-2024 na coll.'!E38</f>
        <v>2698.0279999999998</v>
      </c>
      <c r="F26" s="29" t="s">
        <v>162</v>
      </c>
      <c r="G26" s="30">
        <v>2609.8934415831918</v>
      </c>
      <c r="H26" s="29">
        <v>5</v>
      </c>
      <c r="I26" s="30">
        <f>'[1]1-10-2024 na coll.'!F38</f>
        <v>2768.3109999999997</v>
      </c>
      <c r="K26" s="29" t="s">
        <v>162</v>
      </c>
      <c r="L26" s="30">
        <v>2825</v>
      </c>
      <c r="M26" s="29">
        <v>6</v>
      </c>
      <c r="N26" s="30">
        <f>'[1]1-10-2024 na coll.'!G39</f>
        <v>3002.7624999999998</v>
      </c>
    </row>
    <row r="27" spans="1:14">
      <c r="A27" s="29" t="s">
        <v>163</v>
      </c>
      <c r="B27" s="30">
        <v>2609.8934415831918</v>
      </c>
      <c r="C27" s="29">
        <v>6</v>
      </c>
      <c r="D27" s="30">
        <f>'[1]1-10-2024 na coll.'!E39</f>
        <v>2769.3599999999997</v>
      </c>
      <c r="F27" s="29" t="s">
        <v>163</v>
      </c>
      <c r="G27" s="30">
        <v>2683.4103564550092</v>
      </c>
      <c r="H27" s="29">
        <v>6</v>
      </c>
      <c r="I27" s="30">
        <f>'[1]1-10-2024 na coll.'!F39</f>
        <v>2850.6574999999998</v>
      </c>
      <c r="K27" s="29" t="s">
        <v>163</v>
      </c>
      <c r="L27" s="30">
        <v>2893</v>
      </c>
      <c r="M27" s="29">
        <v>7</v>
      </c>
      <c r="N27" s="30">
        <f>'[1]1-10-2024 na coll.'!G40</f>
        <v>3092.4519999999998</v>
      </c>
    </row>
    <row r="28" spans="1:14">
      <c r="A28" s="29" t="s">
        <v>164</v>
      </c>
      <c r="B28" s="30">
        <v>2683.4103564550092</v>
      </c>
      <c r="C28" s="29">
        <v>7</v>
      </c>
      <c r="D28" s="30">
        <f>'[1]1-10-2024 na coll.'!E40</f>
        <v>2840.692</v>
      </c>
      <c r="F28" s="29" t="s">
        <v>164</v>
      </c>
      <c r="G28" s="30">
        <v>2754.2389753914576</v>
      </c>
      <c r="H28" s="29">
        <v>7</v>
      </c>
      <c r="I28" s="30">
        <f>'[1]1-10-2024 na coll.'!F40</f>
        <v>2933.0039999999999</v>
      </c>
      <c r="K28" s="29" t="s">
        <v>164</v>
      </c>
      <c r="L28" s="30">
        <v>2961</v>
      </c>
      <c r="M28" s="29">
        <v>8</v>
      </c>
      <c r="N28" s="30">
        <f>'[1]1-10-2024 na coll.'!G41</f>
        <v>3182.1414999999997</v>
      </c>
    </row>
    <row r="29" spans="1:14">
      <c r="A29" s="29" t="s">
        <v>165</v>
      </c>
      <c r="B29" s="30">
        <v>2754.2389753914576</v>
      </c>
      <c r="C29" s="29">
        <v>8</v>
      </c>
      <c r="D29" s="30">
        <f>'[1]1-10-2024 na coll.'!E41</f>
        <v>2912.0239999999999</v>
      </c>
      <c r="F29" s="29" t="s">
        <v>165</v>
      </c>
      <c r="G29" s="30">
        <v>2825.0921449757166</v>
      </c>
      <c r="H29" s="29">
        <v>8</v>
      </c>
      <c r="I29" s="30">
        <f>'[1]1-10-2024 na coll.'!F41</f>
        <v>3015.3505</v>
      </c>
      <c r="K29" s="29" t="s">
        <v>165</v>
      </c>
      <c r="L29" s="30">
        <v>3031</v>
      </c>
      <c r="M29" s="29">
        <v>9</v>
      </c>
      <c r="N29" s="30">
        <f>'[1]1-10-2024 na coll.'!G42</f>
        <v>3271.8309999999997</v>
      </c>
    </row>
    <row r="30" spans="1:14">
      <c r="A30" s="29" t="s">
        <v>166</v>
      </c>
      <c r="B30" s="30">
        <v>2825.0921449757166</v>
      </c>
      <c r="C30" s="29">
        <v>9</v>
      </c>
      <c r="D30" s="30">
        <f>'[1]1-10-2024 na coll.'!E42</f>
        <v>2983.3559999999998</v>
      </c>
      <c r="F30" s="29" t="s">
        <v>166</v>
      </c>
      <c r="G30" s="30">
        <v>2893.2570186246066</v>
      </c>
      <c r="H30" s="29">
        <v>9</v>
      </c>
      <c r="I30" s="30">
        <f>'[1]1-10-2024 na coll.'!F42</f>
        <v>3097.6969999999997</v>
      </c>
      <c r="K30" s="29" t="s">
        <v>166</v>
      </c>
      <c r="L30" s="30">
        <v>3110</v>
      </c>
      <c r="M30" s="29">
        <v>10</v>
      </c>
      <c r="N30" s="30">
        <f>'[1]1-10-2024 na coll.'!G43</f>
        <v>3361.5204999999996</v>
      </c>
    </row>
    <row r="31" spans="1:14">
      <c r="A31" s="29" t="s">
        <v>170</v>
      </c>
      <c r="B31" s="30">
        <v>2893.2570186246066</v>
      </c>
      <c r="C31" s="29">
        <v>10</v>
      </c>
      <c r="D31" s="30">
        <f>'[1]1-10-2024 na coll.'!E43</f>
        <v>3054.6879999999996</v>
      </c>
      <c r="F31" s="29" t="s">
        <v>170</v>
      </c>
      <c r="G31" s="30">
        <v>2961.4218922734967</v>
      </c>
      <c r="H31" s="29">
        <v>10</v>
      </c>
      <c r="I31" s="30">
        <f>'[1]1-10-2024 na coll.'!F43</f>
        <v>3180.0434999999998</v>
      </c>
      <c r="K31" s="29" t="s">
        <v>170</v>
      </c>
      <c r="L31" s="30">
        <v>3186</v>
      </c>
      <c r="M31" s="29">
        <v>11</v>
      </c>
      <c r="N31" s="30">
        <f>'[1]1-10-2024 na coll.'!G44</f>
        <v>3451.2099999999996</v>
      </c>
    </row>
    <row r="32" spans="1:14">
      <c r="A32" s="29" t="s">
        <v>171</v>
      </c>
      <c r="B32" s="30">
        <v>2961.4218922734967</v>
      </c>
      <c r="C32" s="29">
        <v>11</v>
      </c>
      <c r="D32" s="30">
        <f>'[1]1-10-2024 na coll.'!E44</f>
        <v>3126.02</v>
      </c>
      <c r="F32" s="29" t="s">
        <v>171</v>
      </c>
      <c r="G32" s="30">
        <v>3030.9247762281184</v>
      </c>
      <c r="H32" s="29">
        <v>11</v>
      </c>
      <c r="I32" s="30">
        <f>'[1]1-10-2024 na coll.'!F44</f>
        <v>3262.39</v>
      </c>
      <c r="K32" s="29" t="s">
        <v>171</v>
      </c>
      <c r="L32" s="30">
        <v>3257</v>
      </c>
      <c r="M32" s="29">
        <v>11</v>
      </c>
      <c r="N32" s="30">
        <f>[1]Conversietabel!N29</f>
        <v>3451.2099999999996</v>
      </c>
    </row>
    <row r="33" spans="1:14">
      <c r="F33" s="29">
        <v>12</v>
      </c>
      <c r="G33" s="30">
        <v>3109.7691816750521</v>
      </c>
      <c r="H33" s="29">
        <v>11</v>
      </c>
      <c r="I33" s="30">
        <f>'[1]1-10-2024 na coll.'!F44</f>
        <v>3262.39</v>
      </c>
    </row>
    <row r="35" spans="1:14">
      <c r="A35" s="21" t="s">
        <v>172</v>
      </c>
      <c r="F35" s="21" t="s">
        <v>173</v>
      </c>
      <c r="K35" s="21" t="s">
        <v>174</v>
      </c>
    </row>
    <row r="36" spans="1:14" ht="13.15" customHeight="1"/>
    <row r="37" spans="1:14">
      <c r="A37" s="23" t="s">
        <v>156</v>
      </c>
      <c r="B37" s="24"/>
      <c r="C37" s="25" t="s">
        <v>157</v>
      </c>
      <c r="D37" s="26"/>
      <c r="E37" s="21"/>
      <c r="F37" s="23" t="s">
        <v>156</v>
      </c>
      <c r="G37" s="24"/>
      <c r="H37" s="25" t="s">
        <v>157</v>
      </c>
      <c r="I37" s="24"/>
      <c r="K37" s="23" t="s">
        <v>156</v>
      </c>
      <c r="L37" s="24"/>
      <c r="M37" s="25" t="s">
        <v>157</v>
      </c>
      <c r="N37" s="24"/>
    </row>
    <row r="38" spans="1:14">
      <c r="A38" s="27" t="s">
        <v>158</v>
      </c>
      <c r="B38" s="28">
        <v>2392.0432682270143</v>
      </c>
      <c r="C38" s="27">
        <v>2</v>
      </c>
      <c r="D38" s="28">
        <f>'[1]1-10-2024 na coll.'!H35</f>
        <v>2773.9374545454543</v>
      </c>
      <c r="F38" s="27" t="s">
        <v>158</v>
      </c>
      <c r="G38" s="28">
        <v>2683.4103564550092</v>
      </c>
      <c r="H38" s="27">
        <v>2</v>
      </c>
      <c r="I38" s="28">
        <f>'[1]1-10-2024 na coll.'!I35</f>
        <v>3013.014090909091</v>
      </c>
      <c r="K38" s="27" t="s">
        <v>158</v>
      </c>
      <c r="L38" s="28">
        <v>3185.9621171583331</v>
      </c>
      <c r="M38" s="27">
        <v>1</v>
      </c>
      <c r="N38" s="28">
        <f>'[1]1-10-2024 na coll.'!C49</f>
        <v>3483.6805930037508</v>
      </c>
    </row>
    <row r="39" spans="1:14">
      <c r="A39" s="29" t="s">
        <v>159</v>
      </c>
      <c r="B39" s="30">
        <v>2457.5321212644403</v>
      </c>
      <c r="C39" s="29">
        <v>3</v>
      </c>
      <c r="D39" s="30">
        <f>'[1]1-10-2024 na coll.'!H36</f>
        <v>2872.9249090909093</v>
      </c>
      <c r="F39" s="29" t="s">
        <v>159</v>
      </c>
      <c r="G39" s="30">
        <v>2754.2389753914576</v>
      </c>
      <c r="H39" s="29">
        <v>3</v>
      </c>
      <c r="I39" s="30">
        <f>'[1]1-10-2024 na coll.'!I36</f>
        <v>3137.0821818181821</v>
      </c>
      <c r="K39" s="29" t="s">
        <v>159</v>
      </c>
      <c r="L39" s="30">
        <v>3334.3216818837946</v>
      </c>
      <c r="M39" s="29">
        <v>2</v>
      </c>
      <c r="N39" s="30">
        <f>'[1]1-10-2024 na coll.'!C50</f>
        <v>3649.1219092609713</v>
      </c>
    </row>
    <row r="40" spans="1:14">
      <c r="A40" s="29" t="s">
        <v>160</v>
      </c>
      <c r="B40" s="30">
        <v>2609.8934415831918</v>
      </c>
      <c r="C40" s="29">
        <v>4</v>
      </c>
      <c r="D40" s="30">
        <f>'[1]1-10-2024 na coll.'!H37</f>
        <v>2971.9123636363638</v>
      </c>
      <c r="F40" s="29" t="s">
        <v>160</v>
      </c>
      <c r="G40" s="30">
        <v>2893.2570186246066</v>
      </c>
      <c r="H40" s="29">
        <v>4</v>
      </c>
      <c r="I40" s="30">
        <f>'[1]1-10-2024 na coll.'!I37</f>
        <v>3261.1502727272732</v>
      </c>
      <c r="K40" s="29" t="s">
        <v>160</v>
      </c>
      <c r="L40" s="30">
        <v>3498.7250949541321</v>
      </c>
      <c r="M40" s="29">
        <v>3</v>
      </c>
      <c r="N40" s="30">
        <f>'[1]1-10-2024 na coll.'!C51</f>
        <v>3838.3853328559758</v>
      </c>
    </row>
    <row r="41" spans="1:14">
      <c r="A41" s="29" t="s">
        <v>161</v>
      </c>
      <c r="B41" s="30">
        <v>2893.2570186246066</v>
      </c>
      <c r="C41" s="29">
        <v>5</v>
      </c>
      <c r="D41" s="30">
        <f>'[1]1-10-2024 na coll.'!H38</f>
        <v>3070.8998181818183</v>
      </c>
      <c r="F41" s="29" t="s">
        <v>161</v>
      </c>
      <c r="G41" s="30">
        <v>3185.9621171583331</v>
      </c>
      <c r="H41" s="29">
        <v>5</v>
      </c>
      <c r="I41" s="30">
        <f>'[1]1-10-2024 na coll.'!I38</f>
        <v>3385.2183636363643</v>
      </c>
      <c r="K41" s="29" t="s">
        <v>161</v>
      </c>
      <c r="L41" s="30">
        <v>3675.1583254521506</v>
      </c>
      <c r="M41" s="29">
        <v>4</v>
      </c>
      <c r="N41" s="30">
        <f>'[1]1-10-2024 na coll.'!C52</f>
        <v>4027.7131405248674</v>
      </c>
    </row>
    <row r="42" spans="1:14">
      <c r="A42" s="29" t="s">
        <v>162</v>
      </c>
      <c r="B42" s="30">
        <v>3030.9247762281184</v>
      </c>
      <c r="C42" s="29">
        <v>7</v>
      </c>
      <c r="D42" s="30">
        <f>'[1]1-10-2024 na coll.'!H40</f>
        <v>3268.8747272727278</v>
      </c>
      <c r="F42" s="29" t="s">
        <v>162</v>
      </c>
      <c r="G42" s="30">
        <v>3334.3216818837946</v>
      </c>
      <c r="H42" s="29">
        <v>7</v>
      </c>
      <c r="I42" s="30">
        <f>'[1]1-10-2024 na coll.'!I40</f>
        <v>3633.3545454545465</v>
      </c>
      <c r="K42" s="29" t="s">
        <v>162</v>
      </c>
      <c r="L42" s="30">
        <v>3839.5617385224887</v>
      </c>
      <c r="M42" s="31">
        <v>5</v>
      </c>
      <c r="N42" s="30">
        <f>'[1]1-10-2024 na coll.'!C53</f>
        <v>4215.5472376796051</v>
      </c>
    </row>
    <row r="43" spans="1:14">
      <c r="A43" s="29" t="s">
        <v>163</v>
      </c>
      <c r="B43" s="30">
        <v>3109.7691816750521</v>
      </c>
      <c r="C43" s="29">
        <v>7</v>
      </c>
      <c r="D43" s="30">
        <f>D42</f>
        <v>3268.8747272727278</v>
      </c>
      <c r="F43" s="29" t="s">
        <v>163</v>
      </c>
      <c r="G43" s="30">
        <v>3494.7110640369369</v>
      </c>
      <c r="H43" s="29">
        <v>8</v>
      </c>
      <c r="I43" s="30">
        <f>'[1]1-10-2024 na coll.'!I41</f>
        <v>3757.4226363636376</v>
      </c>
      <c r="K43" s="29" t="s">
        <v>163</v>
      </c>
      <c r="L43" s="30">
        <v>4005.2786112507465</v>
      </c>
      <c r="M43" s="29">
        <v>5</v>
      </c>
      <c r="N43" s="30">
        <f>'[1]1-10-2024 na coll.'!C53</f>
        <v>4215.5472376796051</v>
      </c>
    </row>
    <row r="44" spans="1:14">
      <c r="A44" s="29" t="s">
        <v>164</v>
      </c>
      <c r="B44" s="30">
        <v>3185.9621171583331</v>
      </c>
      <c r="C44" s="29">
        <v>8</v>
      </c>
      <c r="D44" s="30">
        <f>'[1]1-10-2024 na coll.'!H41</f>
        <v>3367.8621818181823</v>
      </c>
      <c r="F44" s="29" t="s">
        <v>164</v>
      </c>
      <c r="G44" s="30">
        <v>3588.2735828469204</v>
      </c>
      <c r="H44" s="29">
        <v>9</v>
      </c>
      <c r="I44" s="30">
        <f>'[1]1-10-2024 na coll.'!I42</f>
        <v>3881.4907272727287</v>
      </c>
      <c r="K44" s="29" t="s">
        <v>164</v>
      </c>
      <c r="L44" s="30">
        <v>4172.3334942847359</v>
      </c>
      <c r="M44" s="29">
        <v>6</v>
      </c>
      <c r="N44" s="30">
        <f>'[1]1-10-2024 na coll.'!C54</f>
        <v>4425.8771302500791</v>
      </c>
    </row>
    <row r="45" spans="1:14">
      <c r="A45" s="29" t="s">
        <v>165</v>
      </c>
      <c r="B45" s="30">
        <v>3256.8030114186868</v>
      </c>
      <c r="C45" s="29">
        <v>9</v>
      </c>
      <c r="D45" s="30">
        <f>'[1]1-10-2024 na coll.'!H42</f>
        <v>3466.8496363636373</v>
      </c>
      <c r="F45" s="29" t="s">
        <v>165</v>
      </c>
      <c r="G45" s="30">
        <v>3672.4823048406865</v>
      </c>
      <c r="H45" s="29">
        <v>9</v>
      </c>
      <c r="I45" s="30">
        <f>I44</f>
        <v>3881.4907272727287</v>
      </c>
      <c r="K45" s="29" t="s">
        <v>165</v>
      </c>
      <c r="L45" s="30">
        <v>4438.3274879994478</v>
      </c>
      <c r="M45" s="29">
        <v>7</v>
      </c>
      <c r="N45" s="30">
        <f>'[1]1-10-2024 na coll.'!C55</f>
        <v>4658.6126805328468</v>
      </c>
    </row>
    <row r="46" spans="1:14">
      <c r="A46" s="29" t="s">
        <v>166</v>
      </c>
      <c r="B46" s="30">
        <v>3334.3216818837946</v>
      </c>
      <c r="C46" s="29">
        <v>10</v>
      </c>
      <c r="D46" s="30">
        <f>'[1]1-10-2024 na coll.'!H43</f>
        <v>3565.8370909090918</v>
      </c>
      <c r="F46" s="29" t="s">
        <v>166</v>
      </c>
      <c r="G46" s="30">
        <v>3747.3372300182364</v>
      </c>
      <c r="H46" s="29">
        <v>10</v>
      </c>
      <c r="I46" s="30">
        <f>'[1]1-10-2024 na coll.'!I43</f>
        <v>4005.5588181818198</v>
      </c>
      <c r="K46" s="29" t="s">
        <v>166</v>
      </c>
      <c r="L46" s="30">
        <v>4616.0987288031984</v>
      </c>
      <c r="M46" s="29">
        <v>8</v>
      </c>
      <c r="N46" s="30">
        <f>'[1]1-10-2024 na coll.'!C56</f>
        <v>4912.401822976306</v>
      </c>
    </row>
    <row r="47" spans="1:14">
      <c r="A47" s="29" t="s">
        <v>170</v>
      </c>
      <c r="B47" s="30">
        <v>3414.5040976364589</v>
      </c>
      <c r="C47" s="29">
        <v>11</v>
      </c>
      <c r="D47" s="30">
        <f>'[1]1-10-2024 na coll.'!H44</f>
        <v>3664.8245454545463</v>
      </c>
      <c r="F47" s="29" t="s">
        <v>170</v>
      </c>
      <c r="G47" s="30">
        <v>3828.845380752728</v>
      </c>
      <c r="H47" s="29">
        <v>11</v>
      </c>
      <c r="I47" s="30">
        <f>'[1]1-10-2024 na coll.'!I44</f>
        <v>4129.6269090909109</v>
      </c>
      <c r="K47" s="29" t="s">
        <v>170</v>
      </c>
      <c r="L47" s="30">
        <v>4793.8576942830441</v>
      </c>
      <c r="M47" s="29">
        <v>9</v>
      </c>
      <c r="N47" s="30">
        <f>'[1]1-10-2024 na coll.'!C57</f>
        <v>5188.5837463172802</v>
      </c>
    </row>
    <row r="48" spans="1:14">
      <c r="A48" s="29" t="s">
        <v>171</v>
      </c>
      <c r="B48" s="30">
        <v>3494.7110640369369</v>
      </c>
      <c r="C48" s="29">
        <v>12</v>
      </c>
      <c r="D48" s="30">
        <f>'[1]1-10-2024 na coll.'!H45</f>
        <v>3763.8119999999999</v>
      </c>
      <c r="F48" s="29" t="s">
        <v>171</v>
      </c>
      <c r="G48" s="30">
        <v>3909.0523471532042</v>
      </c>
      <c r="H48" s="29">
        <v>11</v>
      </c>
      <c r="I48" s="30">
        <f>I47</f>
        <v>4129.6269090909109</v>
      </c>
      <c r="K48" s="29" t="s">
        <v>171</v>
      </c>
      <c r="L48" s="30">
        <v>4971.6289350867937</v>
      </c>
      <c r="M48" s="29">
        <v>10</v>
      </c>
      <c r="N48" s="30">
        <f>'[1]1-10-2024 na coll.'!C58</f>
        <v>5487.2485882592146</v>
      </c>
    </row>
    <row r="49" spans="1:14">
      <c r="A49" s="29" t="s">
        <v>175</v>
      </c>
      <c r="B49" s="30">
        <v>3588.2735828469204</v>
      </c>
      <c r="C49" s="29">
        <v>12</v>
      </c>
      <c r="D49" s="30">
        <f>D48</f>
        <v>3763.8119999999999</v>
      </c>
      <c r="F49" s="29" t="s">
        <v>175</v>
      </c>
      <c r="G49" s="30">
        <v>3983.8827216829422</v>
      </c>
      <c r="H49" s="29">
        <v>12</v>
      </c>
      <c r="I49" s="30">
        <f>'[1]1-10-2024 na coll.'!I45</f>
        <v>4253.6949999999997</v>
      </c>
      <c r="K49" s="29">
        <v>12</v>
      </c>
      <c r="L49" s="30">
        <v>5150.7259108723692</v>
      </c>
      <c r="M49" s="29">
        <v>10</v>
      </c>
      <c r="N49" s="30">
        <f>N48</f>
        <v>5487.2485882592146</v>
      </c>
    </row>
    <row r="50" spans="1:14">
      <c r="A50" s="27"/>
      <c r="B50" s="28"/>
      <c r="C50" s="27"/>
      <c r="D50" s="28"/>
      <c r="F50" s="27" t="s">
        <v>176</v>
      </c>
      <c r="G50" s="28">
        <v>4054.7481665911073</v>
      </c>
      <c r="H50" s="27">
        <v>12</v>
      </c>
      <c r="I50" s="28">
        <f>I49</f>
        <v>4253.6949999999997</v>
      </c>
      <c r="K50" s="27">
        <v>13</v>
      </c>
      <c r="L50" s="28">
        <v>5328.484876352215</v>
      </c>
      <c r="M50" s="27">
        <v>11</v>
      </c>
      <c r="N50" s="28">
        <v>5807</v>
      </c>
    </row>
    <row r="51" spans="1:14">
      <c r="K51" s="29">
        <v>14</v>
      </c>
      <c r="L51" s="30">
        <v>5506.2683924798703</v>
      </c>
      <c r="M51" s="29">
        <v>11</v>
      </c>
      <c r="N51" s="30">
        <v>5806.9155151027317</v>
      </c>
    </row>
    <row r="52" spans="1:14">
      <c r="A52" s="21" t="s">
        <v>177</v>
      </c>
      <c r="K52" s="29">
        <v>15</v>
      </c>
      <c r="L52" s="30">
        <v>5685.3653682654467</v>
      </c>
      <c r="M52" s="29">
        <v>12</v>
      </c>
      <c r="N52" s="30">
        <v>6149.0267301028744</v>
      </c>
    </row>
    <row r="53" spans="1:14">
      <c r="A53" s="23" t="s">
        <v>156</v>
      </c>
      <c r="B53" s="24"/>
      <c r="C53" s="25" t="s">
        <v>157</v>
      </c>
      <c r="D53" s="26"/>
      <c r="K53" s="29">
        <v>16</v>
      </c>
      <c r="L53" s="30">
        <v>5861.7985987634647</v>
      </c>
      <c r="M53" s="29">
        <v>12</v>
      </c>
      <c r="N53" s="30">
        <v>6149</v>
      </c>
    </row>
    <row r="54" spans="1:14">
      <c r="A54" s="29" t="s">
        <v>178</v>
      </c>
      <c r="B54" s="32">
        <f>2254.4+26.86</f>
        <v>2281.2600000000002</v>
      </c>
      <c r="C54" s="29">
        <v>1</v>
      </c>
      <c r="D54" s="30">
        <v>2310</v>
      </c>
    </row>
    <row r="55" spans="1:14">
      <c r="A55" s="29" t="s">
        <v>179</v>
      </c>
      <c r="B55" s="32">
        <v>2295.63</v>
      </c>
      <c r="C55" s="29">
        <v>1</v>
      </c>
      <c r="D55" s="30">
        <v>2310</v>
      </c>
    </row>
    <row r="56" spans="1:14">
      <c r="A56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91EF4496FBD4AA3D8C23680EA7F25" ma:contentTypeVersion="18" ma:contentTypeDescription="Een nieuw document maken." ma:contentTypeScope="" ma:versionID="6e10e6564c7e75cebc1a96adb8f361b0">
  <xsd:schema xmlns:xsd="http://www.w3.org/2001/XMLSchema" xmlns:xs="http://www.w3.org/2001/XMLSchema" xmlns:p="http://schemas.microsoft.com/office/2006/metadata/properties" xmlns:ns2="6e84c9ca-2a8a-4417-9c50-8281884c5132" xmlns:ns3="e23ffd3b-7e29-43ec-ac2d-489cd46f1952" targetNamespace="http://schemas.microsoft.com/office/2006/metadata/properties" ma:root="true" ma:fieldsID="df623b55dadc05f3c3cf27995236669c" ns2:_="" ns3:_="">
    <xsd:import namespace="6e84c9ca-2a8a-4417-9c50-8281884c5132"/>
    <xsd:import namespace="e23ffd3b-7e29-43ec-ac2d-489cd46f1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4c9ca-2a8a-4417-9c50-8281884c5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f8c5dcb-b634-421e-8a9c-f162b2b6c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ffd3b-7e29-43ec-ac2d-489cd46f1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f66af-9a6b-4a3d-bef7-d7ff4cdfa21f}" ma:internalName="TaxCatchAll" ma:showField="CatchAllData" ma:web="e23ffd3b-7e29-43ec-ac2d-489cd46f1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84c9ca-2a8a-4417-9c50-8281884c5132">
      <Terms xmlns="http://schemas.microsoft.com/office/infopath/2007/PartnerControls"/>
    </lcf76f155ced4ddcb4097134ff3c332f>
    <TaxCatchAll xmlns="e23ffd3b-7e29-43ec-ac2d-489cd46f1952" xsi:nil="true"/>
  </documentManagement>
</p:properties>
</file>

<file path=customXml/itemProps1.xml><?xml version="1.0" encoding="utf-8"?>
<ds:datastoreItem xmlns:ds="http://schemas.openxmlformats.org/officeDocument/2006/customXml" ds:itemID="{DDE7B820-E5AC-4937-979A-F2981B1E7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4c9ca-2a8a-4417-9c50-8281884c5132"/>
    <ds:schemaRef ds:uri="e23ffd3b-7e29-43ec-ac2d-489cd46f1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938DFF-F42C-4717-9F72-9A9A102CA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688B96-4269-48CE-AB93-803E3CE8318C}">
  <ds:schemaRefs>
    <ds:schemaRef ds:uri="http://schemas.microsoft.com/office/2006/metadata/properties"/>
    <ds:schemaRef ds:uri="http://schemas.microsoft.com/office/infopath/2007/PartnerControls"/>
    <ds:schemaRef ds:uri="6e84c9ca-2a8a-4417-9c50-8281884c5132"/>
    <ds:schemaRef ds:uri="e23ffd3b-7e29-43ec-ac2d-489cd46f19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1_Salaristabel</vt:lpstr>
      <vt:lpstr>Blad1</vt:lpstr>
      <vt:lpstr>parameters</vt:lpstr>
      <vt:lpstr>bindingstoelage (schaalp.)</vt:lpstr>
      <vt:lpstr>stagiaires</vt:lpstr>
      <vt:lpstr>okt toelage(schaalp)</vt:lpstr>
      <vt:lpstr>okt toelage max (schaalp.)</vt:lpstr>
      <vt:lpstr>conversietabellen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Karin van der Heijden | Anago</cp:lastModifiedBy>
  <dcterms:created xsi:type="dcterms:W3CDTF">2025-01-06T09:00:37Z</dcterms:created>
  <dcterms:modified xsi:type="dcterms:W3CDTF">2025-01-15T07:48:16Z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0x0101000A691EF4496FBD4AA3D8C23680EA7F25</vt:lpwstr>
  </property>
  <property fmtid="{D5CDD505-2E9C-101B-9397-08002B2CF9AE}" pid="3" name="MediaServiceImageTags">
    <vt:lpwstr/>
  </property>
</Properties>
</file>